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D:\Dropbox\MC\1 RACI 2022\RACI Shop\Final assessment forms MDC 20210114\"/>
    </mc:Choice>
  </mc:AlternateContent>
  <xr:revisionPtr revIDLastSave="0" documentId="13_ncr:1_{BEA50761-1FD4-4566-9A11-44E369D4FEAE}" xr6:coauthVersionLast="46" xr6:coauthVersionMax="46" xr10:uidLastSave="{00000000-0000-0000-0000-000000000000}"/>
  <workbookProtection workbookPassword="9B90" lockStructure="1"/>
  <bookViews>
    <workbookView xWindow="6270" yWindow="405" windowWidth="23490" windowHeight="17325" xr2:uid="{00000000-000D-0000-FFFF-FFFF00000000}"/>
  </bookViews>
  <sheets>
    <sheet name="Business check" sheetId="1" r:id="rId1"/>
  </sheets>
  <calcPr calcId="191029"/>
</workbook>
</file>

<file path=xl/calcChain.xml><?xml version="1.0" encoding="utf-8"?>
<calcChain xmlns="http://schemas.openxmlformats.org/spreadsheetml/2006/main">
  <c r="D94" i="1" l="1"/>
  <c r="D93" i="1"/>
  <c r="D92" i="1"/>
  <c r="D91" i="1"/>
  <c r="D90" i="1"/>
  <c r="D89" i="1"/>
  <c r="D88" i="1"/>
  <c r="N19" i="1" s="1"/>
  <c r="D87" i="1"/>
  <c r="D86" i="1"/>
  <c r="N17" i="1" s="1"/>
  <c r="D85" i="1"/>
  <c r="N16" i="1" s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L36" i="1"/>
  <c r="E93" i="1" l="1"/>
  <c r="D95" i="1"/>
  <c r="N18" i="1"/>
  <c r="E90" i="1"/>
  <c r="E85" i="1"/>
  <c r="E92" i="1"/>
  <c r="E89" i="1"/>
  <c r="E86" i="1"/>
  <c r="E87" i="1"/>
  <c r="E94" i="1"/>
  <c r="E88" i="1"/>
  <c r="E91" i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F87" i="1"/>
  <c r="N20" i="1"/>
  <c r="F90" i="1"/>
  <c r="N22" i="1"/>
  <c r="F92" i="1"/>
  <c r="N24" i="1"/>
  <c r="F94" i="1"/>
  <c r="G86" i="1" l="1"/>
  <c r="F88" i="1"/>
  <c r="G85" i="1"/>
  <c r="F93" i="1"/>
  <c r="G90" i="1"/>
  <c r="N21" i="1"/>
  <c r="G89" i="1"/>
  <c r="F86" i="1"/>
  <c r="G92" i="1"/>
  <c r="N23" i="1"/>
  <c r="G87" i="1"/>
  <c r="G93" i="1"/>
  <c r="N25" i="1"/>
  <c r="G88" i="1"/>
  <c r="F91" i="1"/>
  <c r="G91" i="1"/>
  <c r="F85" i="1"/>
  <c r="G94" i="1"/>
  <c r="F89" i="1"/>
  <c r="H54" i="1" l="1"/>
  <c r="E95" i="1"/>
</calcChain>
</file>

<file path=xl/sharedStrings.xml><?xml version="1.0" encoding="utf-8"?>
<sst xmlns="http://schemas.openxmlformats.org/spreadsheetml/2006/main" count="73" uniqueCount="67">
  <si>
    <t>The level of satisfaction and loyalty of our Customers?</t>
  </si>
  <si>
    <t>Our knowledge of our costs, particularly our product costs?</t>
  </si>
  <si>
    <t>The reward system we use for our sales team?</t>
  </si>
  <si>
    <t>The contact program we have for Customers and Prospects?</t>
  </si>
  <si>
    <t>Our understanding of our cash at bank, debtors and creditors?</t>
  </si>
  <si>
    <t>The morale of our staff?</t>
  </si>
  <si>
    <t>The documentation and understanding of our sales process?</t>
  </si>
  <si>
    <t>The level of cooperation and trust between "departments"?</t>
  </si>
  <si>
    <t>The quality and frequency of the feedback we provide our staff on their performance?</t>
  </si>
  <si>
    <t>Our sales and marketing documentation (brochures, web sites)?</t>
  </si>
  <si>
    <t>Our processes for setting and maintaining our prices?</t>
  </si>
  <si>
    <t>Our ability to grow the business through existing Customers?</t>
  </si>
  <si>
    <t>Our ability to check at any time profit, sales, expenses and cash flow?</t>
  </si>
  <si>
    <t>Our understanding of the needs and perceptions of our Customers?</t>
  </si>
  <si>
    <t>Our database of customers and prospects?</t>
  </si>
  <si>
    <t>Our ability to deliver on time, on budget and with specified quality?</t>
  </si>
  <si>
    <t>Our mechanism for benchmarking our systems against best practice?</t>
  </si>
  <si>
    <t>Our ability to record our sales per product, per market segment?</t>
  </si>
  <si>
    <t>Our continuous improvement of our internal processes?</t>
  </si>
  <si>
    <t>Our ability to attract and retain high quality staff?</t>
  </si>
  <si>
    <t>The quality and capability of our sales force?</t>
  </si>
  <si>
    <t>10 Key Success factors</t>
  </si>
  <si>
    <t>Profit</t>
  </si>
  <si>
    <t>Sales</t>
  </si>
  <si>
    <t>Morale</t>
  </si>
  <si>
    <t>Overall</t>
  </si>
  <si>
    <t>Workings</t>
  </si>
  <si>
    <t>Business Planning</t>
  </si>
  <si>
    <t>Leadership</t>
  </si>
  <si>
    <t>Marketing</t>
  </si>
  <si>
    <t>Personal Development</t>
  </si>
  <si>
    <t>Continuous Improvement</t>
  </si>
  <si>
    <t>Waste Reduction</t>
  </si>
  <si>
    <t>Customer Service</t>
  </si>
  <si>
    <t>The amount and quality of training we provide for our staff?</t>
  </si>
  <si>
    <t>The quality of the documentation of our standard operating procedures?</t>
  </si>
  <si>
    <t>Our documentation of a clear vision and competitive advantage for the business?</t>
  </si>
  <si>
    <t>Terrible</t>
  </si>
  <si>
    <t>Could be better</t>
  </si>
  <si>
    <t>Needs attention</t>
  </si>
  <si>
    <t>OK</t>
  </si>
  <si>
    <t>Reasonable</t>
  </si>
  <si>
    <t>Good</t>
  </si>
  <si>
    <t>Very Good</t>
  </si>
  <si>
    <t>Excellent</t>
  </si>
  <si>
    <t>Couldn't be improved</t>
  </si>
  <si>
    <t>Now</t>
  </si>
  <si>
    <t>Where</t>
  </si>
  <si>
    <t>The control of business inefficiencies?</t>
  </si>
  <si>
    <t>Revenue - Sales</t>
  </si>
  <si>
    <t>Profitability</t>
  </si>
  <si>
    <t>Employee Engagement</t>
  </si>
  <si>
    <t>Poor</t>
  </si>
  <si>
    <t>Business Operations SWOT Analysis</t>
  </si>
  <si>
    <t>Scale 
0-10</t>
  </si>
  <si>
    <t>Success Factor Groupings</t>
  </si>
  <si>
    <t>Copyright RACI Consulting    admin@raci.com</t>
  </si>
  <si>
    <t>Overall Performance Score</t>
  </si>
  <si>
    <t>Reduction in inefficiencies</t>
  </si>
  <si>
    <t xml:space="preserve">Date: </t>
  </si>
  <si>
    <t xml:space="preserve">Client Name: </t>
  </si>
  <si>
    <t xml:space="preserve">Assessor: </t>
  </si>
  <si>
    <r>
      <rPr>
        <b/>
        <sz val="20"/>
        <color theme="1"/>
        <rFont val="Calibri"/>
        <family val="2"/>
        <scheme val="minor"/>
      </rPr>
      <t xml:space="preserve">Business Operations (SWOT) </t>
    </r>
    <r>
      <rPr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Step 1: Complete the self assessment (for 360 check have your direct reports do the same and compare and compare the different perspectives)
Step 2: Use Operational KPI results to develop strategies and objectives to improve - reassess and compare score to monitor strategy effectiveness each 60 days  
Green indicates = Operating well - look at what could be done better
Yellow indicates = Caution - focus needed to improve
Red indicates = Immediate improvement necessary </t>
    </r>
  </si>
  <si>
    <t>I don't care</t>
  </si>
  <si>
    <t>Operating well - look at what could be done better</t>
  </si>
  <si>
    <t>Means Caution - focus needed to improve</t>
  </si>
  <si>
    <t xml:space="preserve">indicates = Immediate improvement necessary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</si>
</sst>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12"/>
      <color indexed="1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0070C0"/>
      <name val="Arial"/>
      <family val="2"/>
    </font>
    <font>
      <b/>
      <sz val="11"/>
      <name val="Calibri"/>
      <family val="2"/>
      <scheme val="minor"/>
    </font>
    <font>
      <sz val="8"/>
      <color theme="0"/>
      <name val="Arial"/>
      <family val="2"/>
    </font>
    <font>
      <b/>
      <u/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6DFFAF"/>
        <bgColor indexed="64"/>
      </patternFill>
    </fill>
    <fill>
      <patternFill patternType="solid">
        <fgColor rgb="FFFF717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4" fillId="2" borderId="0" xfId="0" applyFont="1" applyFill="1" applyAlignment="1">
      <alignment horizontal="center"/>
    </xf>
    <xf numFmtId="0" fontId="6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6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6" fillId="3" borderId="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6" fillId="3" borderId="15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8" fillId="0" borderId="0" xfId="0" applyFont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7" fillId="4" borderId="2" xfId="0" applyFont="1" applyFill="1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0" fontId="11" fillId="3" borderId="0" xfId="0" applyFont="1" applyFill="1" applyBorder="1"/>
    <xf numFmtId="0" fontId="11" fillId="3" borderId="23" xfId="0" applyFont="1" applyFill="1" applyBorder="1"/>
    <xf numFmtId="0" fontId="8" fillId="3" borderId="0" xfId="0" applyFont="1" applyFill="1" applyBorder="1"/>
    <xf numFmtId="0" fontId="8" fillId="3" borderId="23" xfId="0" applyFont="1" applyFill="1" applyBorder="1"/>
    <xf numFmtId="2" fontId="9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23" xfId="0" applyFill="1" applyBorder="1"/>
    <xf numFmtId="0" fontId="2" fillId="3" borderId="0" xfId="0" applyFont="1" applyFill="1" applyBorder="1" applyAlignment="1">
      <alignment horizontal="center"/>
    </xf>
    <xf numFmtId="0" fontId="0" fillId="3" borderId="6" xfId="0" applyFill="1" applyBorder="1"/>
    <xf numFmtId="2" fontId="2" fillId="3" borderId="3" xfId="0" applyNumberFormat="1" applyFont="1" applyFill="1" applyBorder="1" applyAlignment="1" applyProtection="1">
      <alignment horizontal="center"/>
      <protection hidden="1"/>
    </xf>
    <xf numFmtId="0" fontId="5" fillId="3" borderId="23" xfId="0" applyFont="1" applyFill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/>
    <xf numFmtId="0" fontId="19" fillId="0" borderId="0" xfId="0" applyFont="1"/>
    <xf numFmtId="0" fontId="0" fillId="3" borderId="0" xfId="0" applyFill="1"/>
    <xf numFmtId="0" fontId="0" fillId="3" borderId="0" xfId="0" applyFill="1" applyProtection="1">
      <protection locked="0"/>
    </xf>
    <xf numFmtId="0" fontId="7" fillId="4" borderId="1" xfId="0" applyFont="1" applyFill="1" applyBorder="1" applyAlignment="1">
      <alignment horizontal="center"/>
    </xf>
    <xf numFmtId="0" fontId="20" fillId="2" borderId="0" xfId="0" applyFont="1" applyFill="1"/>
    <xf numFmtId="0" fontId="11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23" xfId="0" applyFont="1" applyFill="1" applyBorder="1" applyAlignment="1">
      <alignment horizontal="center"/>
    </xf>
    <xf numFmtId="2" fontId="2" fillId="3" borderId="3" xfId="1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/>
    <xf numFmtId="2" fontId="22" fillId="3" borderId="0" xfId="0" applyNumberFormat="1" applyFont="1" applyFill="1" applyBorder="1" applyAlignment="1" applyProtection="1">
      <alignment horizontal="center"/>
      <protection hidden="1"/>
    </xf>
    <xf numFmtId="0" fontId="7" fillId="4" borderId="10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23" xfId="0" applyFont="1" applyFill="1" applyBorder="1" applyAlignment="1" applyProtection="1">
      <alignment horizontal="left" vertical="top"/>
    </xf>
    <xf numFmtId="0" fontId="0" fillId="3" borderId="0" xfId="0" applyFill="1" applyProtection="1"/>
    <xf numFmtId="0" fontId="9" fillId="3" borderId="5" xfId="0" applyFont="1" applyFill="1" applyBorder="1" applyAlignment="1" applyProtection="1">
      <alignment horizontal="center"/>
    </xf>
    <xf numFmtId="0" fontId="17" fillId="3" borderId="0" xfId="0" applyFont="1" applyFill="1" applyBorder="1" applyProtection="1"/>
    <xf numFmtId="0" fontId="11" fillId="3" borderId="0" xfId="0" applyFont="1" applyFill="1" applyBorder="1" applyProtection="1"/>
    <xf numFmtId="0" fontId="21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8" fillId="3" borderId="2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8" fillId="3" borderId="5" xfId="0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center"/>
    </xf>
    <xf numFmtId="0" fontId="18" fillId="3" borderId="23" xfId="0" applyFont="1" applyFill="1" applyBorder="1" applyAlignment="1" applyProtection="1">
      <alignment horizontal="center"/>
    </xf>
    <xf numFmtId="0" fontId="8" fillId="3" borderId="5" xfId="0" applyFont="1" applyFill="1" applyBorder="1" applyProtection="1"/>
    <xf numFmtId="0" fontId="9" fillId="3" borderId="0" xfId="0" applyFont="1" applyFill="1" applyBorder="1" applyProtection="1"/>
    <xf numFmtId="2" fontId="9" fillId="3" borderId="0" xfId="0" applyNumberFormat="1" applyFont="1" applyFill="1" applyBorder="1" applyAlignment="1" applyProtection="1">
      <alignment horizontal="center"/>
    </xf>
    <xf numFmtId="0" fontId="8" fillId="3" borderId="18" xfId="0" applyFont="1" applyFill="1" applyBorder="1" applyProtection="1"/>
    <xf numFmtId="0" fontId="8" fillId="3" borderId="19" xfId="0" applyFont="1" applyFill="1" applyBorder="1" applyProtection="1"/>
    <xf numFmtId="0" fontId="9" fillId="3" borderId="19" xfId="0" applyFont="1" applyFill="1" applyBorder="1" applyProtection="1"/>
    <xf numFmtId="2" fontId="9" fillId="3" borderId="19" xfId="0" applyNumberFormat="1" applyFont="1" applyFill="1" applyBorder="1" applyAlignment="1" applyProtection="1">
      <alignment horizontal="center"/>
    </xf>
    <xf numFmtId="0" fontId="8" fillId="3" borderId="20" xfId="0" applyFont="1" applyFill="1" applyBorder="1" applyProtection="1"/>
    <xf numFmtId="0" fontId="2" fillId="3" borderId="25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7" fillId="3" borderId="3" xfId="0" applyFont="1" applyFill="1" applyBorder="1" applyProtection="1">
      <protection hidden="1"/>
    </xf>
    <xf numFmtId="0" fontId="7" fillId="3" borderId="21" xfId="0" applyFont="1" applyFill="1" applyBorder="1" applyProtection="1">
      <protection hidden="1"/>
    </xf>
    <xf numFmtId="0" fontId="7" fillId="3" borderId="22" xfId="0" applyFont="1" applyFill="1" applyBorder="1" applyProtection="1">
      <protection hidden="1"/>
    </xf>
    <xf numFmtId="0" fontId="8" fillId="3" borderId="0" xfId="0" applyFont="1" applyFill="1" applyBorder="1" applyProtection="1">
      <protection locked="0"/>
    </xf>
    <xf numFmtId="0" fontId="0" fillId="3" borderId="0" xfId="0" applyFill="1" applyProtection="1">
      <protection hidden="1"/>
    </xf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2" fontId="9" fillId="3" borderId="0" xfId="0" applyNumberFormat="1" applyFont="1" applyFill="1" applyProtection="1">
      <protection hidden="1"/>
    </xf>
    <xf numFmtId="0" fontId="9" fillId="3" borderId="0" xfId="0" applyFont="1" applyFill="1" applyBorder="1" applyProtection="1">
      <protection hidden="1"/>
    </xf>
    <xf numFmtId="0" fontId="8" fillId="3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locked="0"/>
    </xf>
    <xf numFmtId="0" fontId="12" fillId="2" borderId="8" xfId="0" applyFont="1" applyFill="1" applyBorder="1" applyAlignment="1" applyProtection="1">
      <alignment vertical="top"/>
    </xf>
    <xf numFmtId="0" fontId="12" fillId="2" borderId="9" xfId="0" applyFont="1" applyFill="1" applyBorder="1" applyAlignment="1" applyProtection="1">
      <alignment vertical="top"/>
    </xf>
    <xf numFmtId="0" fontId="21" fillId="2" borderId="0" xfId="0" applyFont="1" applyFill="1"/>
    <xf numFmtId="0" fontId="21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0" borderId="0" xfId="0" applyFont="1" applyProtection="1">
      <protection hidden="1"/>
    </xf>
    <xf numFmtId="9" fontId="27" fillId="2" borderId="19" xfId="1" applyFont="1" applyFill="1" applyBorder="1" applyAlignment="1" applyProtection="1">
      <alignment vertical="center"/>
    </xf>
    <xf numFmtId="0" fontId="17" fillId="3" borderId="16" xfId="0" applyFont="1" applyFill="1" applyBorder="1"/>
    <xf numFmtId="0" fontId="8" fillId="3" borderId="16" xfId="0" applyFont="1" applyFill="1" applyBorder="1"/>
    <xf numFmtId="0" fontId="21" fillId="3" borderId="16" xfId="0" applyFont="1" applyFill="1" applyBorder="1"/>
    <xf numFmtId="0" fontId="22" fillId="3" borderId="16" xfId="0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>
      <alignment horizontal="center"/>
    </xf>
    <xf numFmtId="0" fontId="6" fillId="3" borderId="28" xfId="0" applyFont="1" applyFill="1" applyBorder="1"/>
    <xf numFmtId="0" fontId="3" fillId="3" borderId="29" xfId="0" applyFont="1" applyFill="1" applyBorder="1"/>
    <xf numFmtId="0" fontId="2" fillId="3" borderId="30" xfId="0" applyFont="1" applyFill="1" applyBorder="1" applyAlignment="1" applyProtection="1">
      <alignment horizontal="center"/>
    </xf>
    <xf numFmtId="0" fontId="30" fillId="3" borderId="19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>
      <alignment horizontal="center"/>
    </xf>
    <xf numFmtId="0" fontId="22" fillId="3" borderId="17" xfId="0" applyFont="1" applyFill="1" applyBorder="1" applyAlignment="1" applyProtection="1">
      <alignment horizontal="center"/>
      <protection locked="0"/>
    </xf>
    <xf numFmtId="0" fontId="22" fillId="3" borderId="23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  <protection locked="0"/>
    </xf>
    <xf numFmtId="0" fontId="21" fillId="3" borderId="23" xfId="0" applyFont="1" applyFill="1" applyBorder="1" applyProtection="1"/>
    <xf numFmtId="0" fontId="13" fillId="2" borderId="23" xfId="0" applyFont="1" applyFill="1" applyBorder="1" applyAlignment="1" applyProtection="1">
      <alignment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49" fontId="16" fillId="3" borderId="20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Protection="1"/>
    <xf numFmtId="0" fontId="29" fillId="3" borderId="0" xfId="0" applyFont="1" applyFill="1" applyBorder="1" applyAlignment="1" applyProtection="1">
      <alignment horizontal="center"/>
    </xf>
    <xf numFmtId="0" fontId="29" fillId="3" borderId="23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  <protection locked="0"/>
    </xf>
    <xf numFmtId="0" fontId="28" fillId="3" borderId="23" xfId="0" applyFont="1" applyFill="1" applyBorder="1" applyProtection="1"/>
    <xf numFmtId="0" fontId="5" fillId="3" borderId="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left" vertical="top" wrapText="1"/>
    </xf>
    <xf numFmtId="0" fontId="12" fillId="2" borderId="9" xfId="0" applyFont="1" applyFill="1" applyBorder="1" applyAlignment="1" applyProtection="1">
      <alignment horizontal="left" vertical="top" wrapText="1"/>
    </xf>
    <xf numFmtId="0" fontId="13" fillId="2" borderId="27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0" fillId="7" borderId="6" xfId="0" applyFill="1" applyBorder="1"/>
  </cellXfs>
  <cellStyles count="2">
    <cellStyle name="Normal" xfId="0" builtinId="0"/>
    <cellStyle name="Percent" xfId="1" builtinId="5"/>
  </cellStyles>
  <dxfs count="3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rgb="FFFF717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rgb="FF6DFF6D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7171"/>
      <color rgb="FF6DFFAF"/>
      <color rgb="FFFFFFA7"/>
      <color rgb="FFDDDDDD"/>
      <color rgb="FF6DFF6D"/>
      <color rgb="FFFFFF65"/>
      <color rgb="FFFF6565"/>
      <color rgb="FFB3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Key Success</a:t>
            </a:r>
            <a:r>
              <a:rPr lang="en-US" baseline="0">
                <a:solidFill>
                  <a:schemeClr val="accent1">
                    <a:lumMod val="75000"/>
                  </a:schemeClr>
                </a:solidFill>
              </a:rPr>
              <a:t> Factor Performace Graph</a:t>
            </a:r>
            <a:endParaRPr lang="en-US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'Business check'!$M$16:$M$25</c:f>
              <c:strCache>
                <c:ptCount val="10"/>
                <c:pt idx="0">
                  <c:v>Business Planning</c:v>
                </c:pt>
                <c:pt idx="1">
                  <c:v>Leadership</c:v>
                </c:pt>
                <c:pt idx="2">
                  <c:v>Profitability</c:v>
                </c:pt>
                <c:pt idx="3">
                  <c:v>Marketing</c:v>
                </c:pt>
                <c:pt idx="4">
                  <c:v>Personal Development</c:v>
                </c:pt>
                <c:pt idx="5">
                  <c:v>Continuous Improvement</c:v>
                </c:pt>
                <c:pt idx="6">
                  <c:v>Revenue - Sales</c:v>
                </c:pt>
                <c:pt idx="7">
                  <c:v>Employee Engagement</c:v>
                </c:pt>
                <c:pt idx="8">
                  <c:v>Reduction in inefficiencies</c:v>
                </c:pt>
                <c:pt idx="9">
                  <c:v>Customer Service</c:v>
                </c:pt>
              </c:strCache>
            </c:strRef>
          </c:cat>
          <c:val>
            <c:numRef>
              <c:f>'Business check'!$N$16:$N$25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1-40D8-9C69-A79F4DAB5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2847568"/>
        <c:axId val="532840080"/>
      </c:barChart>
      <c:catAx>
        <c:axId val="532847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840080"/>
        <c:crosses val="autoZero"/>
        <c:auto val="1"/>
        <c:lblAlgn val="ctr"/>
        <c:lblOffset val="100"/>
        <c:noMultiLvlLbl val="0"/>
      </c:catAx>
      <c:valAx>
        <c:axId val="5328400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84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2" dropStyle="combo" dx="16" fmlaLink="J31" fmlaRange="$C$67:$C$78" noThreeD="1" sel="2" val="0"/>
</file>

<file path=xl/ctrlProps/ctrlProp10.xml><?xml version="1.0" encoding="utf-8"?>
<formControlPr xmlns="http://schemas.microsoft.com/office/spreadsheetml/2009/9/main" objectType="Drop" dropLines="12" dropStyle="combo" dx="16" fmlaLink="J15" fmlaRange="$C$67:$C$78" noThreeD="1" sel="2" val="0"/>
</file>

<file path=xl/ctrlProps/ctrlProp11.xml><?xml version="1.0" encoding="utf-8"?>
<formControlPr xmlns="http://schemas.microsoft.com/office/spreadsheetml/2009/9/main" objectType="Drop" dropLines="12" dropStyle="combo" dx="16" fmlaLink="J16" fmlaRange="$C$67:$C$78" noThreeD="1" sel="2" val="0"/>
</file>

<file path=xl/ctrlProps/ctrlProp12.xml><?xml version="1.0" encoding="utf-8"?>
<formControlPr xmlns="http://schemas.microsoft.com/office/spreadsheetml/2009/9/main" objectType="Drop" dropLines="12" dropStyle="combo" dx="16" fmlaLink="J17" fmlaRange="$C$67:$C$78" noThreeD="1" sel="2" val="0"/>
</file>

<file path=xl/ctrlProps/ctrlProp13.xml><?xml version="1.0" encoding="utf-8"?>
<formControlPr xmlns="http://schemas.microsoft.com/office/spreadsheetml/2009/9/main" objectType="Drop" dropLines="12" dropStyle="combo" dx="16" fmlaLink="J18" fmlaRange="$C$67:$C$78" noThreeD="1" sel="2" val="0"/>
</file>

<file path=xl/ctrlProps/ctrlProp14.xml><?xml version="1.0" encoding="utf-8"?>
<formControlPr xmlns="http://schemas.microsoft.com/office/spreadsheetml/2009/9/main" objectType="Drop" dropLines="12" dropStyle="combo" dx="16" fmlaLink="J19" fmlaRange="$C$67:$C$78" noThreeD="1" sel="2" val="0"/>
</file>

<file path=xl/ctrlProps/ctrlProp15.xml><?xml version="1.0" encoding="utf-8"?>
<formControlPr xmlns="http://schemas.microsoft.com/office/spreadsheetml/2009/9/main" objectType="Drop" dropLines="12" dropStyle="combo" dx="16" fmlaLink="J20" fmlaRange="$C$67:$C$78" noThreeD="1" sel="2" val="0"/>
</file>

<file path=xl/ctrlProps/ctrlProp16.xml><?xml version="1.0" encoding="utf-8"?>
<formControlPr xmlns="http://schemas.microsoft.com/office/spreadsheetml/2009/9/main" objectType="Drop" dropLines="12" dropStyle="combo" dx="16" fmlaLink="J21" fmlaRange="$C$67:$C$78" noThreeD="1" sel="2" val="0"/>
</file>

<file path=xl/ctrlProps/ctrlProp17.xml><?xml version="1.0" encoding="utf-8"?>
<formControlPr xmlns="http://schemas.microsoft.com/office/spreadsheetml/2009/9/main" objectType="Drop" dropLines="12" dropStyle="combo" dx="16" fmlaLink="J22" fmlaRange="$C$67:$C$78" noThreeD="1" sel="2" val="0"/>
</file>

<file path=xl/ctrlProps/ctrlProp18.xml><?xml version="1.0" encoding="utf-8"?>
<formControlPr xmlns="http://schemas.microsoft.com/office/spreadsheetml/2009/9/main" objectType="Drop" dropLines="12" dropStyle="combo" dx="16" fmlaLink="J23" fmlaRange="$C$67:$C$78" noThreeD="1" sel="2" val="0"/>
</file>

<file path=xl/ctrlProps/ctrlProp19.xml><?xml version="1.0" encoding="utf-8"?>
<formControlPr xmlns="http://schemas.microsoft.com/office/spreadsheetml/2009/9/main" objectType="Drop" dropLines="12" dropStyle="combo" dx="16" fmlaLink="J24" fmlaRange="$C$67:$C$78" noThreeD="1" sel="2" val="0"/>
</file>

<file path=xl/ctrlProps/ctrlProp2.xml><?xml version="1.0" encoding="utf-8"?>
<formControlPr xmlns="http://schemas.microsoft.com/office/spreadsheetml/2009/9/main" objectType="Drop" dropLines="12" dropStyle="combo" dx="16" fmlaLink="J7" fmlaRange="$C$67:$C$78" noThreeD="1" sel="2" val="0"/>
</file>

<file path=xl/ctrlProps/ctrlProp20.xml><?xml version="1.0" encoding="utf-8"?>
<formControlPr xmlns="http://schemas.microsoft.com/office/spreadsheetml/2009/9/main" objectType="Drop" dropLines="12" dropStyle="combo" dx="16" fmlaLink="J25" fmlaRange="$C$67:$C$78" noThreeD="1" sel="2" val="0"/>
</file>

<file path=xl/ctrlProps/ctrlProp21.xml><?xml version="1.0" encoding="utf-8"?>
<formControlPr xmlns="http://schemas.microsoft.com/office/spreadsheetml/2009/9/main" objectType="Drop" dropLines="12" dropStyle="combo" dx="16" fmlaLink="J26" fmlaRange="$C$67:$C$78" noThreeD="1" sel="2" val="0"/>
</file>

<file path=xl/ctrlProps/ctrlProp22.xml><?xml version="1.0" encoding="utf-8"?>
<formControlPr xmlns="http://schemas.microsoft.com/office/spreadsheetml/2009/9/main" objectType="Drop" dropLines="12" dropStyle="combo" dx="16" fmlaLink="J27" fmlaRange="$C$67:$C$78" noThreeD="1" sel="2" val="0"/>
</file>

<file path=xl/ctrlProps/ctrlProp23.xml><?xml version="1.0" encoding="utf-8"?>
<formControlPr xmlns="http://schemas.microsoft.com/office/spreadsheetml/2009/9/main" objectType="Drop" dropLines="12" dropStyle="combo" dx="16" fmlaLink="J28" fmlaRange="$C$67:$C$78" noThreeD="1" sel="2" val="0"/>
</file>

<file path=xl/ctrlProps/ctrlProp24.xml><?xml version="1.0" encoding="utf-8"?>
<formControlPr xmlns="http://schemas.microsoft.com/office/spreadsheetml/2009/9/main" objectType="Drop" dropLines="12" dropStyle="combo" dx="16" fmlaLink="J29" fmlaRange="$C$67:$C$78" noThreeD="1" sel="2" val="0"/>
</file>

<file path=xl/ctrlProps/ctrlProp25.xml><?xml version="1.0" encoding="utf-8"?>
<formControlPr xmlns="http://schemas.microsoft.com/office/spreadsheetml/2009/9/main" objectType="Drop" dropLines="11" dropStyle="combo" dx="16" fmlaLink="K36" fmlaRange="$M$15:$M$25" noThreeD="1" sel="1" val="0"/>
</file>

<file path=xl/ctrlProps/ctrlProp26.xml><?xml version="1.0" encoding="utf-8"?>
<formControlPr xmlns="http://schemas.microsoft.com/office/spreadsheetml/2009/9/main" objectType="Drop" dropLines="12" dropStyle="combo" dx="16" fmlaLink="J30" fmlaRange="$C$67:$C$78" noThreeD="1" sel="2" val="0"/>
</file>

<file path=xl/ctrlProps/ctrlProp3.xml><?xml version="1.0" encoding="utf-8"?>
<formControlPr xmlns="http://schemas.microsoft.com/office/spreadsheetml/2009/9/main" objectType="Drop" dropLines="12" dropStyle="combo" dx="16" fmlaLink="J8" fmlaRange="$C$67:$C$78" noThreeD="1" sel="2" val="0"/>
</file>

<file path=xl/ctrlProps/ctrlProp4.xml><?xml version="1.0" encoding="utf-8"?>
<formControlPr xmlns="http://schemas.microsoft.com/office/spreadsheetml/2009/9/main" objectType="Drop" dropLines="12" dropStyle="combo" dx="16" fmlaLink="J9" fmlaRange="$C$67:$C$78" noThreeD="1" sel="2" val="0"/>
</file>

<file path=xl/ctrlProps/ctrlProp5.xml><?xml version="1.0" encoding="utf-8"?>
<formControlPr xmlns="http://schemas.microsoft.com/office/spreadsheetml/2009/9/main" objectType="Drop" dropLines="12" dropStyle="combo" dx="16" fmlaLink="J10" fmlaRange="$C$67:$C$78" noThreeD="1" sel="2" val="0"/>
</file>

<file path=xl/ctrlProps/ctrlProp6.xml><?xml version="1.0" encoding="utf-8"?>
<formControlPr xmlns="http://schemas.microsoft.com/office/spreadsheetml/2009/9/main" objectType="Drop" dropLines="12" dropStyle="combo" dx="16" fmlaLink="J11" fmlaRange="$C$67:$C$78" noThreeD="1" sel="2" val="0"/>
</file>

<file path=xl/ctrlProps/ctrlProp7.xml><?xml version="1.0" encoding="utf-8"?>
<formControlPr xmlns="http://schemas.microsoft.com/office/spreadsheetml/2009/9/main" objectType="Drop" dropLines="12" dropStyle="combo" dx="16" fmlaLink="J12" fmlaRange="$C$67:$C$78" noThreeD="1" sel="2" val="0"/>
</file>

<file path=xl/ctrlProps/ctrlProp8.xml><?xml version="1.0" encoding="utf-8"?>
<formControlPr xmlns="http://schemas.microsoft.com/office/spreadsheetml/2009/9/main" objectType="Drop" dropLines="12" dropStyle="combo" dx="16" fmlaLink="J13" fmlaRange="$C$67:$C$78" noThreeD="1" sel="2" val="0"/>
</file>

<file path=xl/ctrlProps/ctrlProp9.xml><?xml version="1.0" encoding="utf-8"?>
<formControlPr xmlns="http://schemas.microsoft.com/office/spreadsheetml/2009/9/main" objectType="Drop" dropLines="12" dropStyle="combo" dx="16" fmlaLink="J14" fmlaRange="$C$67:$C$7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200025</xdr:rowOff>
        </xdr:from>
        <xdr:to>
          <xdr:col>10</xdr:col>
          <xdr:colOff>0</xdr:colOff>
          <xdr:row>30</xdr:row>
          <xdr:rowOff>200025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10</xdr:col>
          <xdr:colOff>0</xdr:colOff>
          <xdr:row>7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10</xdr:col>
          <xdr:colOff>0</xdr:colOff>
          <xdr:row>8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200025</xdr:rowOff>
        </xdr:from>
        <xdr:to>
          <xdr:col>10</xdr:col>
          <xdr:colOff>0</xdr:colOff>
          <xdr:row>9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200025</xdr:rowOff>
        </xdr:from>
        <xdr:to>
          <xdr:col>10</xdr:col>
          <xdr:colOff>0</xdr:colOff>
          <xdr:row>11</xdr:row>
          <xdr:rowOff>9525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0</xdr:colOff>
          <xdr:row>12</xdr:row>
          <xdr:rowOff>9525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0</xdr:colOff>
          <xdr:row>13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9525</xdr:rowOff>
        </xdr:from>
        <xdr:to>
          <xdr:col>10</xdr:col>
          <xdr:colOff>0</xdr:colOff>
          <xdr:row>14</xdr:row>
          <xdr:rowOff>19050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10</xdr:col>
          <xdr:colOff>0</xdr:colOff>
          <xdr:row>15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10</xdr:col>
          <xdr:colOff>0</xdr:colOff>
          <xdr:row>16</xdr:row>
          <xdr:rowOff>9525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10</xdr:col>
          <xdr:colOff>0</xdr:colOff>
          <xdr:row>17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0</xdr:colOff>
          <xdr:row>19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200025</xdr:rowOff>
        </xdr:from>
        <xdr:to>
          <xdr:col>10</xdr:col>
          <xdr:colOff>0</xdr:colOff>
          <xdr:row>20</xdr:row>
          <xdr:rowOff>9525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200025</xdr:rowOff>
        </xdr:from>
        <xdr:to>
          <xdr:col>10</xdr:col>
          <xdr:colOff>0</xdr:colOff>
          <xdr:row>21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9525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0</xdr:colOff>
          <xdr:row>24</xdr:row>
          <xdr:rowOff>9525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200025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200025</xdr:rowOff>
        </xdr:from>
        <xdr:to>
          <xdr:col>10</xdr:col>
          <xdr:colOff>0</xdr:colOff>
          <xdr:row>28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704850</xdr:colOff>
          <xdr:row>26</xdr:row>
          <xdr:rowOff>116681</xdr:rowOff>
        </xdr:from>
        <xdr:to>
          <xdr:col>12</xdr:col>
          <xdr:colOff>2681288</xdr:colOff>
          <xdr:row>28</xdr:row>
          <xdr:rowOff>50006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absolute">
    <xdr:from>
      <xdr:col>1</xdr:col>
      <xdr:colOff>3819</xdr:colOff>
      <xdr:row>31</xdr:row>
      <xdr:rowOff>0</xdr:rowOff>
    </xdr:from>
    <xdr:to>
      <xdr:col>10</xdr:col>
      <xdr:colOff>612324</xdr:colOff>
      <xdr:row>50</xdr:row>
      <xdr:rowOff>141753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200025</xdr:rowOff>
        </xdr:from>
        <xdr:to>
          <xdr:col>10</xdr:col>
          <xdr:colOff>0</xdr:colOff>
          <xdr:row>29</xdr:row>
          <xdr:rowOff>200025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145791</xdr:colOff>
      <xdr:row>1</xdr:row>
      <xdr:rowOff>1137169</xdr:rowOff>
    </xdr:from>
    <xdr:to>
      <xdr:col>1</xdr:col>
      <xdr:colOff>311021</xdr:colOff>
      <xdr:row>1</xdr:row>
      <xdr:rowOff>1282960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79056" y="1331557"/>
          <a:ext cx="165230" cy="145791"/>
        </a:xfrm>
        <a:prstGeom prst="rect">
          <a:avLst/>
        </a:prstGeom>
        <a:solidFill>
          <a:srgbClr val="6DFFA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142681</xdr:colOff>
      <xdr:row>1</xdr:row>
      <xdr:rowOff>1328446</xdr:rowOff>
    </xdr:from>
    <xdr:to>
      <xdr:col>1</xdr:col>
      <xdr:colOff>307911</xdr:colOff>
      <xdr:row>1</xdr:row>
      <xdr:rowOff>1474237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375946" y="1522834"/>
          <a:ext cx="165230" cy="145791"/>
        </a:xfrm>
        <a:prstGeom prst="rect">
          <a:avLst/>
        </a:prstGeom>
        <a:solidFill>
          <a:srgbClr val="FFFFA7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139571</xdr:colOff>
      <xdr:row>1</xdr:row>
      <xdr:rowOff>1529442</xdr:rowOff>
    </xdr:from>
    <xdr:to>
      <xdr:col>1</xdr:col>
      <xdr:colOff>304801</xdr:colOff>
      <xdr:row>1</xdr:row>
      <xdr:rowOff>1675233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372836" y="1723830"/>
          <a:ext cx="165230" cy="145791"/>
        </a:xfrm>
        <a:prstGeom prst="rect">
          <a:avLst/>
        </a:prstGeom>
        <a:solidFill>
          <a:srgbClr val="FF717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2"/>
  <sheetViews>
    <sheetView tabSelected="1" topLeftCell="B1" zoomScale="110" zoomScaleNormal="110" zoomScaleSheetLayoutView="100" workbookViewId="0">
      <selection activeCell="P4" sqref="P4"/>
    </sheetView>
  </sheetViews>
  <sheetFormatPr defaultRowHeight="12.75" x14ac:dyDescent="0.2"/>
  <cols>
    <col min="1" max="1" width="3.42578125" style="42" customWidth="1"/>
    <col min="2" max="2" width="5" customWidth="1"/>
    <col min="3" max="3" width="18" customWidth="1"/>
    <col min="4" max="4" width="6.7109375" customWidth="1"/>
    <col min="5" max="5" width="6.5703125" customWidth="1"/>
    <col min="6" max="6" width="4.140625" customWidth="1"/>
    <col min="7" max="7" width="26" customWidth="1"/>
    <col min="8" max="8" width="6" customWidth="1"/>
    <col min="9" max="9" width="7.5703125" customWidth="1"/>
    <col min="10" max="10" width="18.140625" customWidth="1"/>
    <col min="11" max="11" width="9.28515625" customWidth="1"/>
    <col min="12" max="12" width="4.140625" customWidth="1"/>
    <col min="13" max="13" width="45.28515625" customWidth="1"/>
    <col min="14" max="14" width="9.7109375" customWidth="1"/>
  </cols>
  <sheetData>
    <row r="1" spans="1:32" ht="15" customHeight="1" thickBot="1" x14ac:dyDescent="0.25">
      <c r="B1" s="2"/>
      <c r="C1" s="41" t="s">
        <v>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36.5" customHeight="1" x14ac:dyDescent="0.2">
      <c r="A2" s="43"/>
      <c r="B2" s="49"/>
      <c r="C2" s="134" t="s">
        <v>62</v>
      </c>
      <c r="D2" s="134"/>
      <c r="E2" s="134"/>
      <c r="F2" s="134"/>
      <c r="G2" s="134"/>
      <c r="H2" s="134"/>
      <c r="I2" s="134"/>
      <c r="J2" s="134"/>
      <c r="K2" s="135"/>
      <c r="L2" s="99"/>
      <c r="M2" s="99"/>
      <c r="N2" s="99"/>
      <c r="O2" s="100"/>
      <c r="P2" s="3"/>
      <c r="Q2" s="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2.5" customHeight="1" x14ac:dyDescent="0.2">
      <c r="A3" s="43"/>
      <c r="B3" s="50"/>
      <c r="C3" s="136" t="s">
        <v>60</v>
      </c>
      <c r="D3" s="137"/>
      <c r="E3" s="137"/>
      <c r="F3" s="137"/>
      <c r="G3" s="137"/>
      <c r="H3" s="137"/>
      <c r="I3" s="137"/>
      <c r="J3" s="138"/>
      <c r="K3" s="123"/>
      <c r="L3" s="59"/>
      <c r="M3" s="59"/>
      <c r="N3" s="59"/>
      <c r="O3" s="60"/>
      <c r="P3" s="3"/>
      <c r="Q3" s="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1" customFormat="1" ht="22.5" customHeight="1" x14ac:dyDescent="0.2">
      <c r="A4" s="43"/>
      <c r="B4" s="50"/>
      <c r="C4" s="136" t="s">
        <v>59</v>
      </c>
      <c r="D4" s="137"/>
      <c r="E4" s="137"/>
      <c r="F4" s="137"/>
      <c r="G4" s="137"/>
      <c r="H4" s="137"/>
      <c r="I4" s="137"/>
      <c r="J4" s="138"/>
      <c r="K4" s="124"/>
      <c r="L4" s="59"/>
      <c r="M4" s="59"/>
      <c r="N4" s="59"/>
      <c r="O4" s="60"/>
      <c r="P4" s="3"/>
      <c r="Q4" s="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s="1" customFormat="1" ht="24" customHeight="1" x14ac:dyDescent="0.2">
      <c r="A5" s="43"/>
      <c r="B5" s="50"/>
      <c r="C5" s="136" t="s">
        <v>61</v>
      </c>
      <c r="D5" s="137"/>
      <c r="E5" s="137"/>
      <c r="F5" s="137"/>
      <c r="G5" s="137"/>
      <c r="H5" s="137"/>
      <c r="I5" s="137"/>
      <c r="J5" s="138"/>
      <c r="K5" s="124"/>
      <c r="L5" s="59"/>
      <c r="M5" s="59"/>
      <c r="N5" s="59"/>
      <c r="O5" s="60"/>
      <c r="P5" s="3"/>
      <c r="Q5" s="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30" customHeight="1" thickBot="1" x14ac:dyDescent="0.45">
      <c r="B6" s="132" t="s">
        <v>53</v>
      </c>
      <c r="C6" s="133"/>
      <c r="D6" s="133"/>
      <c r="E6" s="133"/>
      <c r="F6" s="133"/>
      <c r="G6" s="133"/>
      <c r="H6" s="133"/>
      <c r="I6" s="133"/>
      <c r="J6" s="133"/>
      <c r="K6" s="125" t="s">
        <v>54</v>
      </c>
      <c r="L6" s="51"/>
      <c r="M6" s="51"/>
      <c r="N6" s="51"/>
      <c r="O6" s="52"/>
      <c r="P6" s="4"/>
      <c r="Q6" s="4"/>
      <c r="R6" s="19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5.95" customHeight="1" x14ac:dyDescent="0.2">
      <c r="B7" s="44">
        <v>1</v>
      </c>
      <c r="C7" s="5" t="s">
        <v>0</v>
      </c>
      <c r="D7" s="6"/>
      <c r="E7" s="6"/>
      <c r="F7" s="6"/>
      <c r="G7" s="6"/>
      <c r="H7" s="6"/>
      <c r="I7" s="7"/>
      <c r="J7" s="57">
        <v>2</v>
      </c>
      <c r="K7" s="83">
        <f t="shared" ref="K7:K31" si="0">IF(J7=1,"",J7-2)</f>
        <v>0</v>
      </c>
      <c r="L7" s="32"/>
      <c r="M7" s="33"/>
      <c r="N7" s="33"/>
      <c r="O7" s="34"/>
      <c r="P7" s="20"/>
      <c r="Q7" s="20"/>
      <c r="R7" s="46"/>
      <c r="S7" s="46"/>
      <c r="T7" s="46"/>
      <c r="U7" s="46"/>
      <c r="V7" s="46"/>
      <c r="W7" s="46"/>
      <c r="X7" s="46"/>
      <c r="Y7" s="46"/>
      <c r="Z7" s="42"/>
      <c r="AA7" s="42"/>
      <c r="AB7" s="42"/>
      <c r="AC7" s="42"/>
      <c r="AD7" s="42"/>
      <c r="AE7" s="42"/>
      <c r="AF7" s="42"/>
    </row>
    <row r="8" spans="1:32" ht="15.95" customHeight="1" x14ac:dyDescent="0.2">
      <c r="B8" s="24">
        <f t="shared" ref="B8:B31" si="1">B7+1</f>
        <v>2</v>
      </c>
      <c r="C8" s="8" t="s">
        <v>1</v>
      </c>
      <c r="D8" s="9"/>
      <c r="E8" s="9"/>
      <c r="F8" s="9"/>
      <c r="G8" s="9"/>
      <c r="H8" s="9"/>
      <c r="I8" s="10"/>
      <c r="J8" s="58">
        <v>2</v>
      </c>
      <c r="K8" s="84">
        <f t="shared" si="0"/>
        <v>0</v>
      </c>
      <c r="L8" s="32"/>
      <c r="M8" s="35"/>
      <c r="N8" s="33"/>
      <c r="O8" s="34"/>
      <c r="P8" s="20"/>
      <c r="Q8" s="20"/>
      <c r="R8" s="46"/>
      <c r="S8" s="46"/>
      <c r="T8" s="46"/>
      <c r="U8" s="46"/>
      <c r="V8" s="46"/>
      <c r="W8" s="46"/>
      <c r="X8" s="46"/>
      <c r="Y8" s="46"/>
      <c r="Z8" s="42"/>
      <c r="AA8" s="42"/>
      <c r="AB8" s="42"/>
      <c r="AC8" s="42"/>
      <c r="AD8" s="42"/>
      <c r="AE8" s="42"/>
      <c r="AF8" s="42"/>
    </row>
    <row r="9" spans="1:32" ht="15.95" customHeight="1" x14ac:dyDescent="0.2">
      <c r="B9" s="24">
        <f t="shared" si="1"/>
        <v>3</v>
      </c>
      <c r="C9" s="8" t="s">
        <v>2</v>
      </c>
      <c r="D9" s="9"/>
      <c r="E9" s="9"/>
      <c r="F9" s="9"/>
      <c r="G9" s="9"/>
      <c r="H9" s="9"/>
      <c r="I9" s="10"/>
      <c r="J9" s="58">
        <v>2</v>
      </c>
      <c r="K9" s="84">
        <f t="shared" si="0"/>
        <v>0</v>
      </c>
      <c r="L9" s="32"/>
      <c r="M9" s="33"/>
      <c r="N9" s="33"/>
      <c r="O9" s="34"/>
      <c r="P9" s="20"/>
      <c r="Q9" s="20"/>
      <c r="R9" s="46"/>
      <c r="S9" s="46"/>
      <c r="T9" s="46"/>
      <c r="U9" s="46"/>
      <c r="V9" s="46"/>
      <c r="W9" s="46"/>
      <c r="X9" s="46"/>
      <c r="Y9" s="46"/>
      <c r="Z9" s="42"/>
      <c r="AA9" s="42"/>
      <c r="AB9" s="42"/>
      <c r="AC9" s="42"/>
      <c r="AD9" s="42"/>
      <c r="AE9" s="42"/>
      <c r="AF9" s="42"/>
    </row>
    <row r="10" spans="1:32" ht="15.95" customHeight="1" x14ac:dyDescent="0.2">
      <c r="B10" s="24">
        <f t="shared" si="1"/>
        <v>4</v>
      </c>
      <c r="C10" s="8" t="s">
        <v>3</v>
      </c>
      <c r="D10" s="9"/>
      <c r="E10" s="9"/>
      <c r="F10" s="9"/>
      <c r="G10" s="9"/>
      <c r="H10" s="9"/>
      <c r="I10" s="10"/>
      <c r="J10" s="58">
        <v>2</v>
      </c>
      <c r="K10" s="84">
        <f t="shared" si="0"/>
        <v>0</v>
      </c>
      <c r="L10" s="32"/>
      <c r="M10" s="36" t="s">
        <v>64</v>
      </c>
      <c r="N10" s="26"/>
      <c r="O10" s="34"/>
      <c r="P10" s="20"/>
      <c r="Q10" s="20"/>
      <c r="R10" s="46"/>
      <c r="S10" s="46"/>
      <c r="T10" s="46"/>
      <c r="U10" s="46"/>
      <c r="V10" s="46"/>
      <c r="W10" s="46"/>
      <c r="X10" s="46"/>
      <c r="Y10" s="46"/>
      <c r="Z10" s="42"/>
      <c r="AA10" s="42"/>
      <c r="AB10" s="42"/>
      <c r="AC10" s="42"/>
      <c r="AD10" s="42"/>
      <c r="AE10" s="42"/>
      <c r="AF10" s="42"/>
    </row>
    <row r="11" spans="1:32" ht="15.95" customHeight="1" x14ac:dyDescent="0.2">
      <c r="B11" s="24">
        <f t="shared" si="1"/>
        <v>5</v>
      </c>
      <c r="C11" s="8" t="s">
        <v>4</v>
      </c>
      <c r="D11" s="9"/>
      <c r="E11" s="9"/>
      <c r="F11" s="9"/>
      <c r="G11" s="9"/>
      <c r="H11" s="9"/>
      <c r="I11" s="10"/>
      <c r="J11" s="58">
        <v>2</v>
      </c>
      <c r="K11" s="84">
        <f t="shared" si="0"/>
        <v>0</v>
      </c>
      <c r="L11" s="32"/>
      <c r="M11" s="36" t="s">
        <v>65</v>
      </c>
      <c r="N11" s="25"/>
      <c r="O11" s="34"/>
      <c r="P11" s="20"/>
      <c r="Q11" s="20"/>
      <c r="R11" s="46"/>
      <c r="S11" s="46"/>
      <c r="T11" s="46"/>
      <c r="U11" s="46"/>
      <c r="V11" s="46"/>
      <c r="W11" s="46"/>
      <c r="X11" s="46"/>
      <c r="Y11" s="46"/>
      <c r="Z11" s="42"/>
      <c r="AA11" s="42"/>
      <c r="AB11" s="42"/>
      <c r="AC11" s="42"/>
      <c r="AD11" s="42"/>
      <c r="AE11" s="42"/>
      <c r="AF11" s="42"/>
    </row>
    <row r="12" spans="1:32" ht="15.95" customHeight="1" x14ac:dyDescent="0.2">
      <c r="B12" s="24">
        <f t="shared" si="1"/>
        <v>6</v>
      </c>
      <c r="C12" s="8" t="s">
        <v>5</v>
      </c>
      <c r="D12" s="9"/>
      <c r="E12" s="9"/>
      <c r="F12" s="9"/>
      <c r="G12" s="9"/>
      <c r="H12" s="9"/>
      <c r="I12" s="10"/>
      <c r="J12" s="58">
        <v>2</v>
      </c>
      <c r="K12" s="84">
        <f t="shared" si="0"/>
        <v>0</v>
      </c>
      <c r="L12" s="32"/>
      <c r="M12" s="36" t="s">
        <v>66</v>
      </c>
      <c r="N12" s="139"/>
      <c r="O12" s="34"/>
      <c r="P12" s="20"/>
      <c r="Q12" s="20"/>
      <c r="R12" s="46"/>
      <c r="S12" s="46"/>
      <c r="T12" s="46"/>
      <c r="U12" s="46"/>
      <c r="V12" s="46"/>
      <c r="W12" s="46"/>
      <c r="X12" s="46"/>
      <c r="Y12" s="46"/>
      <c r="Z12" s="42"/>
      <c r="AA12" s="42"/>
      <c r="AB12" s="42"/>
      <c r="AC12" s="42"/>
      <c r="AD12" s="42"/>
      <c r="AE12" s="42"/>
      <c r="AF12" s="42"/>
    </row>
    <row r="13" spans="1:32" ht="15.95" customHeight="1" x14ac:dyDescent="0.2">
      <c r="B13" s="24">
        <f t="shared" si="1"/>
        <v>7</v>
      </c>
      <c r="C13" s="8" t="s">
        <v>9</v>
      </c>
      <c r="D13" s="9"/>
      <c r="E13" s="9"/>
      <c r="F13" s="9"/>
      <c r="G13" s="9"/>
      <c r="H13" s="9"/>
      <c r="I13" s="10"/>
      <c r="J13" s="58">
        <v>2</v>
      </c>
      <c r="K13" s="84">
        <f t="shared" si="0"/>
        <v>0</v>
      </c>
      <c r="L13" s="32"/>
      <c r="M13" s="33"/>
      <c r="N13" s="33"/>
      <c r="O13" s="34"/>
      <c r="P13" s="20"/>
      <c r="Q13" s="20"/>
      <c r="R13" s="46"/>
      <c r="S13" s="46"/>
      <c r="T13" s="46"/>
      <c r="U13" s="46"/>
      <c r="V13" s="46"/>
      <c r="W13" s="46"/>
      <c r="X13" s="46"/>
      <c r="Y13" s="46"/>
      <c r="Z13" s="42"/>
      <c r="AA13" s="42"/>
      <c r="AB13" s="42"/>
      <c r="AC13" s="42"/>
      <c r="AD13" s="42"/>
      <c r="AE13" s="42"/>
      <c r="AF13" s="42"/>
    </row>
    <row r="14" spans="1:32" ht="15.95" customHeight="1" x14ac:dyDescent="0.25">
      <c r="B14" s="24">
        <f t="shared" si="1"/>
        <v>8</v>
      </c>
      <c r="C14" s="8" t="s">
        <v>8</v>
      </c>
      <c r="D14" s="9"/>
      <c r="E14" s="9"/>
      <c r="F14" s="9"/>
      <c r="G14" s="9"/>
      <c r="H14" s="9"/>
      <c r="I14" s="10"/>
      <c r="J14" s="58">
        <v>2</v>
      </c>
      <c r="K14" s="84">
        <f t="shared" si="0"/>
        <v>0</v>
      </c>
      <c r="L14" s="32"/>
      <c r="M14" s="131" t="s">
        <v>21</v>
      </c>
      <c r="N14" s="131"/>
      <c r="O14" s="34"/>
      <c r="P14" s="20"/>
      <c r="Q14" s="20"/>
      <c r="R14" s="46"/>
      <c r="S14" s="46"/>
      <c r="T14" s="46"/>
      <c r="U14" s="46"/>
      <c r="V14" s="46"/>
      <c r="W14" s="46"/>
      <c r="X14" s="46"/>
      <c r="Y14" s="46"/>
      <c r="Z14" s="42"/>
      <c r="AA14" s="42"/>
      <c r="AB14" s="42"/>
      <c r="AC14" s="42"/>
      <c r="AD14" s="42"/>
      <c r="AE14" s="42"/>
      <c r="AF14" s="42"/>
    </row>
    <row r="15" spans="1:32" ht="15.95" customHeight="1" thickBot="1" x14ac:dyDescent="0.25">
      <c r="B15" s="24">
        <f t="shared" si="1"/>
        <v>9</v>
      </c>
      <c r="C15" s="8" t="s">
        <v>7</v>
      </c>
      <c r="D15" s="9"/>
      <c r="E15" s="9"/>
      <c r="F15" s="9"/>
      <c r="G15" s="9"/>
      <c r="H15" s="9"/>
      <c r="I15" s="10"/>
      <c r="J15" s="58">
        <v>2</v>
      </c>
      <c r="K15" s="84">
        <f t="shared" si="0"/>
        <v>0</v>
      </c>
      <c r="L15" s="32"/>
      <c r="M15" s="29" t="s">
        <v>55</v>
      </c>
      <c r="N15" s="35"/>
      <c r="O15" s="34"/>
      <c r="P15" s="20"/>
      <c r="Q15" s="20"/>
      <c r="R15" s="46"/>
      <c r="S15" s="46"/>
      <c r="T15" s="46"/>
      <c r="U15" s="46"/>
      <c r="V15" s="46"/>
      <c r="W15" s="46"/>
      <c r="X15" s="46"/>
      <c r="Y15" s="46"/>
      <c r="Z15" s="42"/>
      <c r="AA15" s="42"/>
      <c r="AB15" s="42"/>
      <c r="AC15" s="42"/>
      <c r="AD15" s="42"/>
      <c r="AE15" s="42"/>
      <c r="AF15" s="42"/>
    </row>
    <row r="16" spans="1:32" ht="15.95" customHeight="1" thickBot="1" x14ac:dyDescent="0.25">
      <c r="B16" s="24">
        <f t="shared" si="1"/>
        <v>10</v>
      </c>
      <c r="C16" s="8" t="s">
        <v>6</v>
      </c>
      <c r="D16" s="9"/>
      <c r="E16" s="9"/>
      <c r="F16" s="9"/>
      <c r="G16" s="9"/>
      <c r="H16" s="9"/>
      <c r="I16" s="10"/>
      <c r="J16" s="58">
        <v>2</v>
      </c>
      <c r="K16" s="84">
        <f t="shared" si="0"/>
        <v>0</v>
      </c>
      <c r="L16" s="32"/>
      <c r="M16" s="86" t="s">
        <v>27</v>
      </c>
      <c r="N16" s="53">
        <f>D85</f>
        <v>0</v>
      </c>
      <c r="O16" s="34"/>
      <c r="P16" s="20"/>
      <c r="Q16" s="20"/>
      <c r="R16" s="46"/>
      <c r="S16" s="46"/>
      <c r="T16" s="46"/>
      <c r="U16" s="46"/>
      <c r="V16" s="46"/>
      <c r="W16" s="46"/>
      <c r="X16" s="46"/>
      <c r="Y16" s="46"/>
      <c r="Z16" s="42"/>
      <c r="AA16" s="42"/>
      <c r="AB16" s="42"/>
      <c r="AC16" s="42"/>
      <c r="AD16" s="42"/>
      <c r="AE16" s="42"/>
      <c r="AF16" s="42"/>
    </row>
    <row r="17" spans="2:32" ht="15.95" customHeight="1" thickBot="1" x14ac:dyDescent="0.3">
      <c r="B17" s="24">
        <f t="shared" si="1"/>
        <v>11</v>
      </c>
      <c r="C17" s="8" t="s">
        <v>35</v>
      </c>
      <c r="D17" s="9"/>
      <c r="E17" s="9"/>
      <c r="F17" s="9"/>
      <c r="G17" s="9"/>
      <c r="H17" s="9"/>
      <c r="I17" s="10"/>
      <c r="J17" s="58">
        <v>2</v>
      </c>
      <c r="K17" s="84">
        <f t="shared" si="0"/>
        <v>0</v>
      </c>
      <c r="L17" s="32"/>
      <c r="M17" s="87" t="s">
        <v>28</v>
      </c>
      <c r="N17" s="53">
        <f>D86</f>
        <v>0</v>
      </c>
      <c r="O17" s="38"/>
      <c r="P17" s="20"/>
      <c r="Q17" s="20"/>
      <c r="R17" s="46"/>
      <c r="S17" s="46"/>
      <c r="T17" s="46"/>
      <c r="U17" s="46"/>
      <c r="V17" s="46"/>
      <c r="W17" s="46"/>
      <c r="X17" s="46"/>
      <c r="Y17" s="46"/>
      <c r="Z17" s="42"/>
      <c r="AA17" s="42"/>
      <c r="AB17" s="42"/>
      <c r="AC17" s="42"/>
      <c r="AD17" s="42"/>
      <c r="AE17" s="42"/>
      <c r="AF17" s="42"/>
    </row>
    <row r="18" spans="2:32" ht="15.95" customHeight="1" thickBot="1" x14ac:dyDescent="0.25">
      <c r="B18" s="24">
        <f t="shared" si="1"/>
        <v>12</v>
      </c>
      <c r="C18" s="8" t="s">
        <v>10</v>
      </c>
      <c r="D18" s="9"/>
      <c r="E18" s="9"/>
      <c r="F18" s="9"/>
      <c r="G18" s="9"/>
      <c r="H18" s="9"/>
      <c r="I18" s="10"/>
      <c r="J18" s="58">
        <v>2</v>
      </c>
      <c r="K18" s="84">
        <f t="shared" si="0"/>
        <v>0</v>
      </c>
      <c r="L18" s="32"/>
      <c r="M18" s="87" t="s">
        <v>50</v>
      </c>
      <c r="N18" s="53">
        <f>D87</f>
        <v>0</v>
      </c>
      <c r="O18" s="34"/>
      <c r="P18" s="20"/>
      <c r="Q18" s="20"/>
      <c r="R18" s="46"/>
      <c r="S18" s="46"/>
      <c r="T18" s="46"/>
      <c r="U18" s="46"/>
      <c r="V18" s="46"/>
      <c r="W18" s="46"/>
      <c r="X18" s="46"/>
      <c r="Y18" s="46"/>
      <c r="Z18" s="42"/>
      <c r="AA18" s="42"/>
      <c r="AB18" s="42"/>
      <c r="AC18" s="42"/>
      <c r="AD18" s="42"/>
      <c r="AE18" s="42"/>
      <c r="AF18" s="42"/>
    </row>
    <row r="19" spans="2:32" ht="15.95" customHeight="1" thickBot="1" x14ac:dyDescent="0.25">
      <c r="B19" s="24">
        <f t="shared" si="1"/>
        <v>13</v>
      </c>
      <c r="C19" s="11" t="s">
        <v>11</v>
      </c>
      <c r="D19" s="12"/>
      <c r="E19" s="12"/>
      <c r="F19" s="12"/>
      <c r="G19" s="12"/>
      <c r="H19" s="12"/>
      <c r="I19" s="13"/>
      <c r="J19" s="58">
        <v>2</v>
      </c>
      <c r="K19" s="84">
        <f t="shared" si="0"/>
        <v>0</v>
      </c>
      <c r="L19" s="32"/>
      <c r="M19" s="87" t="s">
        <v>29</v>
      </c>
      <c r="N19" s="37">
        <f>D88</f>
        <v>0</v>
      </c>
      <c r="O19" s="34"/>
      <c r="P19" s="20"/>
      <c r="Q19" s="20"/>
      <c r="R19" s="46"/>
      <c r="S19" s="46"/>
      <c r="T19" s="46"/>
      <c r="U19" s="46"/>
      <c r="V19" s="46"/>
      <c r="W19" s="46"/>
      <c r="X19" s="46"/>
      <c r="Y19" s="46"/>
      <c r="Z19" s="42"/>
      <c r="AA19" s="42"/>
      <c r="AB19" s="42"/>
      <c r="AC19" s="42"/>
      <c r="AD19" s="42"/>
      <c r="AE19" s="42"/>
      <c r="AF19" s="42"/>
    </row>
    <row r="20" spans="2:32" ht="15.95" customHeight="1" thickBot="1" x14ac:dyDescent="0.25">
      <c r="B20" s="24">
        <f t="shared" si="1"/>
        <v>14</v>
      </c>
      <c r="C20" s="14" t="s">
        <v>48</v>
      </c>
      <c r="D20" s="15"/>
      <c r="E20" s="15"/>
      <c r="F20" s="15"/>
      <c r="G20" s="15"/>
      <c r="H20" s="15"/>
      <c r="I20" s="16"/>
      <c r="J20" s="58">
        <v>2</v>
      </c>
      <c r="K20" s="84">
        <f t="shared" si="0"/>
        <v>0</v>
      </c>
      <c r="L20" s="32"/>
      <c r="M20" s="87" t="s">
        <v>30</v>
      </c>
      <c r="N20" s="37">
        <f t="shared" ref="N20:N25" si="2">D89</f>
        <v>0</v>
      </c>
      <c r="O20" s="34"/>
      <c r="P20" s="20"/>
      <c r="Q20" s="20"/>
      <c r="R20" s="46"/>
      <c r="S20" s="46"/>
      <c r="T20" s="46"/>
      <c r="U20" s="46"/>
      <c r="V20" s="46"/>
      <c r="W20" s="46"/>
      <c r="X20" s="46"/>
      <c r="Y20" s="46"/>
      <c r="Z20" s="42"/>
      <c r="AA20" s="42"/>
      <c r="AB20" s="42"/>
      <c r="AC20" s="42"/>
      <c r="AD20" s="42"/>
      <c r="AE20" s="42"/>
      <c r="AF20" s="42"/>
    </row>
    <row r="21" spans="2:32" ht="15.95" customHeight="1" thickBot="1" x14ac:dyDescent="0.25">
      <c r="B21" s="24">
        <f t="shared" si="1"/>
        <v>15</v>
      </c>
      <c r="C21" s="14" t="s">
        <v>12</v>
      </c>
      <c r="D21" s="15"/>
      <c r="E21" s="15"/>
      <c r="F21" s="15"/>
      <c r="G21" s="15"/>
      <c r="H21" s="15"/>
      <c r="I21" s="16"/>
      <c r="J21" s="58">
        <v>2</v>
      </c>
      <c r="K21" s="84">
        <f t="shared" si="0"/>
        <v>0</v>
      </c>
      <c r="L21" s="32"/>
      <c r="M21" s="87" t="s">
        <v>31</v>
      </c>
      <c r="N21" s="37">
        <f t="shared" si="2"/>
        <v>0</v>
      </c>
      <c r="O21" s="34"/>
      <c r="P21" s="20"/>
      <c r="Q21" s="20"/>
      <c r="R21" s="46"/>
      <c r="S21" s="46"/>
      <c r="T21" s="46"/>
      <c r="U21" s="46"/>
      <c r="V21" s="46"/>
      <c r="W21" s="46"/>
      <c r="X21" s="46"/>
      <c r="Y21" s="46"/>
      <c r="Z21" s="42"/>
      <c r="AA21" s="42"/>
      <c r="AB21" s="42"/>
      <c r="AC21" s="42"/>
      <c r="AD21" s="42"/>
      <c r="AE21" s="42"/>
      <c r="AF21" s="42"/>
    </row>
    <row r="22" spans="2:32" ht="15.95" customHeight="1" thickBot="1" x14ac:dyDescent="0.25">
      <c r="B22" s="24">
        <f t="shared" si="1"/>
        <v>16</v>
      </c>
      <c r="C22" s="14" t="s">
        <v>13</v>
      </c>
      <c r="D22" s="15"/>
      <c r="E22" s="15"/>
      <c r="F22" s="15"/>
      <c r="G22" s="15"/>
      <c r="H22" s="15"/>
      <c r="I22" s="16"/>
      <c r="J22" s="58">
        <v>2</v>
      </c>
      <c r="K22" s="84">
        <f t="shared" si="0"/>
        <v>0</v>
      </c>
      <c r="L22" s="32"/>
      <c r="M22" s="87" t="s">
        <v>49</v>
      </c>
      <c r="N22" s="37">
        <f t="shared" si="2"/>
        <v>0</v>
      </c>
      <c r="O22" s="34"/>
      <c r="P22" s="20"/>
      <c r="Q22" s="20"/>
      <c r="R22" s="46"/>
      <c r="S22" s="46"/>
      <c r="T22" s="46"/>
      <c r="U22" s="46"/>
      <c r="V22" s="46"/>
      <c r="W22" s="46"/>
      <c r="X22" s="46"/>
      <c r="Y22" s="46"/>
      <c r="Z22" s="42"/>
      <c r="AA22" s="42"/>
      <c r="AB22" s="42"/>
      <c r="AC22" s="42"/>
      <c r="AD22" s="42"/>
      <c r="AE22" s="42"/>
      <c r="AF22" s="42"/>
    </row>
    <row r="23" spans="2:32" ht="15.95" customHeight="1" thickBot="1" x14ac:dyDescent="0.25">
      <c r="B23" s="24">
        <f t="shared" si="1"/>
        <v>17</v>
      </c>
      <c r="C23" s="14" t="s">
        <v>14</v>
      </c>
      <c r="D23" s="15"/>
      <c r="E23" s="15"/>
      <c r="F23" s="15"/>
      <c r="G23" s="15"/>
      <c r="H23" s="15"/>
      <c r="I23" s="16"/>
      <c r="J23" s="58">
        <v>2</v>
      </c>
      <c r="K23" s="84">
        <f t="shared" si="0"/>
        <v>0</v>
      </c>
      <c r="L23" s="32"/>
      <c r="M23" s="87" t="s">
        <v>51</v>
      </c>
      <c r="N23" s="37">
        <f t="shared" si="2"/>
        <v>0</v>
      </c>
      <c r="O23" s="34"/>
      <c r="P23" s="20"/>
      <c r="Q23" s="20"/>
      <c r="R23" s="46"/>
      <c r="S23" s="46"/>
      <c r="T23" s="46"/>
      <c r="U23" s="46"/>
      <c r="V23" s="46"/>
      <c r="W23" s="46"/>
      <c r="X23" s="46"/>
      <c r="Y23" s="46"/>
      <c r="Z23" s="42"/>
      <c r="AA23" s="42"/>
      <c r="AB23" s="42"/>
      <c r="AC23" s="42"/>
      <c r="AD23" s="42"/>
      <c r="AE23" s="42"/>
      <c r="AF23" s="42"/>
    </row>
    <row r="24" spans="2:32" ht="15.95" customHeight="1" thickBot="1" x14ac:dyDescent="0.25">
      <c r="B24" s="24">
        <f t="shared" si="1"/>
        <v>18</v>
      </c>
      <c r="C24" s="14" t="s">
        <v>34</v>
      </c>
      <c r="D24" s="15"/>
      <c r="E24" s="15"/>
      <c r="F24" s="15"/>
      <c r="G24" s="15"/>
      <c r="H24" s="15"/>
      <c r="I24" s="16"/>
      <c r="J24" s="58">
        <v>2</v>
      </c>
      <c r="K24" s="84">
        <f t="shared" si="0"/>
        <v>0</v>
      </c>
      <c r="L24" s="32"/>
      <c r="M24" s="87" t="s">
        <v>58</v>
      </c>
      <c r="N24" s="37">
        <f t="shared" si="2"/>
        <v>0</v>
      </c>
      <c r="O24" s="34"/>
      <c r="P24" s="20"/>
      <c r="Q24" s="20"/>
      <c r="R24" s="46"/>
      <c r="S24" s="46"/>
      <c r="T24" s="46"/>
      <c r="U24" s="46"/>
      <c r="V24" s="46"/>
      <c r="W24" s="46"/>
      <c r="X24" s="46"/>
      <c r="Y24" s="46"/>
      <c r="Z24" s="42"/>
      <c r="AA24" s="42"/>
      <c r="AB24" s="42"/>
      <c r="AC24" s="42"/>
      <c r="AD24" s="42"/>
      <c r="AE24" s="42"/>
      <c r="AF24" s="42"/>
    </row>
    <row r="25" spans="2:32" ht="15.95" customHeight="1" thickBot="1" x14ac:dyDescent="0.25">
      <c r="B25" s="24">
        <f t="shared" si="1"/>
        <v>19</v>
      </c>
      <c r="C25" s="14" t="s">
        <v>15</v>
      </c>
      <c r="D25" s="15"/>
      <c r="E25" s="15"/>
      <c r="F25" s="15"/>
      <c r="G25" s="15"/>
      <c r="H25" s="15"/>
      <c r="I25" s="16"/>
      <c r="J25" s="58">
        <v>2</v>
      </c>
      <c r="K25" s="84">
        <f t="shared" si="0"/>
        <v>0</v>
      </c>
      <c r="L25" s="32"/>
      <c r="M25" s="88" t="s">
        <v>33</v>
      </c>
      <c r="N25" s="39">
        <f t="shared" si="2"/>
        <v>0</v>
      </c>
      <c r="O25" s="34"/>
      <c r="P25" s="20"/>
      <c r="Q25" s="20"/>
      <c r="R25" s="46"/>
      <c r="S25" s="46"/>
      <c r="T25" s="46"/>
      <c r="U25" s="46"/>
      <c r="V25" s="46"/>
      <c r="W25" s="46"/>
      <c r="X25" s="46"/>
      <c r="Y25" s="46"/>
      <c r="Z25" s="42"/>
      <c r="AA25" s="42"/>
      <c r="AB25" s="42"/>
      <c r="AC25" s="42"/>
      <c r="AD25" s="42"/>
      <c r="AE25" s="42"/>
      <c r="AF25" s="42"/>
    </row>
    <row r="26" spans="2:32" ht="15.95" customHeight="1" x14ac:dyDescent="0.2">
      <c r="B26" s="24">
        <f t="shared" si="1"/>
        <v>20</v>
      </c>
      <c r="C26" s="14" t="s">
        <v>36</v>
      </c>
      <c r="D26" s="15"/>
      <c r="E26" s="15"/>
      <c r="F26" s="15"/>
      <c r="G26" s="15"/>
      <c r="H26" s="15"/>
      <c r="I26" s="16"/>
      <c r="J26" s="58">
        <v>2</v>
      </c>
      <c r="K26" s="84">
        <f t="shared" si="0"/>
        <v>0</v>
      </c>
      <c r="L26" s="32"/>
      <c r="M26" s="27"/>
      <c r="N26" s="27"/>
      <c r="O26" s="28"/>
      <c r="P26" s="20"/>
      <c r="Q26" s="20"/>
      <c r="R26" s="46"/>
      <c r="S26" s="46"/>
      <c r="T26" s="46"/>
      <c r="U26" s="46"/>
      <c r="V26" s="46"/>
      <c r="W26" s="46"/>
      <c r="X26" s="46"/>
      <c r="Y26" s="46"/>
      <c r="Z26" s="42"/>
      <c r="AA26" s="42"/>
      <c r="AB26" s="42"/>
      <c r="AC26" s="42"/>
      <c r="AD26" s="42"/>
      <c r="AE26" s="42"/>
      <c r="AF26" s="42"/>
    </row>
    <row r="27" spans="2:32" ht="15.95" customHeight="1" x14ac:dyDescent="0.2">
      <c r="B27" s="24">
        <f t="shared" si="1"/>
        <v>21</v>
      </c>
      <c r="C27" s="14" t="s">
        <v>16</v>
      </c>
      <c r="D27" s="15"/>
      <c r="E27" s="15"/>
      <c r="F27" s="15"/>
      <c r="G27" s="15"/>
      <c r="H27" s="15"/>
      <c r="I27" s="16"/>
      <c r="J27" s="58">
        <v>2</v>
      </c>
      <c r="K27" s="84">
        <f t="shared" si="0"/>
        <v>0</v>
      </c>
      <c r="L27" s="32"/>
      <c r="M27" s="27"/>
      <c r="N27" s="27"/>
      <c r="O27" s="28"/>
      <c r="P27" s="20"/>
      <c r="Q27" s="20"/>
      <c r="R27" s="46"/>
      <c r="S27" s="46"/>
      <c r="T27" s="46"/>
      <c r="U27" s="46"/>
      <c r="V27" s="46"/>
      <c r="W27" s="46"/>
      <c r="X27" s="46"/>
      <c r="Y27" s="46"/>
      <c r="Z27" s="42"/>
      <c r="AA27" s="42"/>
      <c r="AB27" s="42"/>
      <c r="AC27" s="42"/>
      <c r="AD27" s="42"/>
      <c r="AE27" s="42"/>
      <c r="AF27" s="42"/>
    </row>
    <row r="28" spans="2:32" ht="15.95" customHeight="1" x14ac:dyDescent="0.2">
      <c r="B28" s="24">
        <f t="shared" si="1"/>
        <v>22</v>
      </c>
      <c r="C28" s="14" t="s">
        <v>17</v>
      </c>
      <c r="D28" s="15"/>
      <c r="E28" s="15"/>
      <c r="F28" s="15"/>
      <c r="G28" s="15"/>
      <c r="H28" s="15"/>
      <c r="I28" s="16"/>
      <c r="J28" s="58">
        <v>2</v>
      </c>
      <c r="K28" s="84">
        <f t="shared" si="0"/>
        <v>0</v>
      </c>
      <c r="L28" s="32"/>
      <c r="M28" s="27"/>
      <c r="N28" s="27"/>
      <c r="O28" s="28"/>
      <c r="P28" s="20"/>
      <c r="Q28" s="20"/>
      <c r="R28" s="46"/>
      <c r="S28" s="46"/>
      <c r="T28" s="46"/>
      <c r="U28" s="46"/>
      <c r="V28" s="46"/>
      <c r="W28" s="46"/>
      <c r="X28" s="46"/>
      <c r="Y28" s="46"/>
      <c r="Z28" s="42"/>
      <c r="AA28" s="42"/>
      <c r="AB28" s="42"/>
      <c r="AC28" s="42"/>
      <c r="AD28" s="42"/>
      <c r="AE28" s="42"/>
      <c r="AF28" s="42"/>
    </row>
    <row r="29" spans="2:32" ht="15.95" customHeight="1" thickBot="1" x14ac:dyDescent="0.25">
      <c r="B29" s="24">
        <f t="shared" si="1"/>
        <v>23</v>
      </c>
      <c r="C29" s="14" t="s">
        <v>18</v>
      </c>
      <c r="D29" s="15"/>
      <c r="E29" s="15"/>
      <c r="F29" s="15"/>
      <c r="G29" s="15"/>
      <c r="H29" s="15"/>
      <c r="I29" s="16"/>
      <c r="J29" s="117">
        <v>2</v>
      </c>
      <c r="K29" s="84">
        <f t="shared" si="0"/>
        <v>0</v>
      </c>
      <c r="L29" s="32"/>
      <c r="M29" s="27"/>
      <c r="N29" s="27"/>
      <c r="O29" s="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2"/>
      <c r="AA29" s="42"/>
      <c r="AB29" s="42"/>
      <c r="AC29" s="42"/>
      <c r="AD29" s="42"/>
      <c r="AE29" s="42"/>
      <c r="AF29" s="42"/>
    </row>
    <row r="30" spans="2:32" ht="15.95" customHeight="1" thickBot="1" x14ac:dyDescent="0.25">
      <c r="B30" s="56">
        <f t="shared" si="1"/>
        <v>24</v>
      </c>
      <c r="C30" s="8" t="s">
        <v>19</v>
      </c>
      <c r="D30" s="9"/>
      <c r="E30" s="9"/>
      <c r="F30" s="9"/>
      <c r="G30" s="9"/>
      <c r="H30" s="9"/>
      <c r="I30" s="9"/>
      <c r="J30" s="116">
        <v>2</v>
      </c>
      <c r="K30" s="85">
        <f t="shared" si="0"/>
        <v>0</v>
      </c>
      <c r="L30" s="32"/>
      <c r="M30" s="40"/>
      <c r="N30" s="33"/>
      <c r="O30" s="34"/>
      <c r="P30" s="20"/>
      <c r="Q30" s="20"/>
      <c r="R30" s="46"/>
      <c r="S30" s="46"/>
      <c r="T30" s="46"/>
      <c r="U30" s="46"/>
      <c r="V30" s="46"/>
      <c r="W30" s="46"/>
      <c r="X30" s="46"/>
      <c r="Y30" s="46"/>
      <c r="Z30" s="42"/>
      <c r="AA30" s="42"/>
      <c r="AB30" s="42"/>
      <c r="AC30" s="42"/>
      <c r="AD30" s="42"/>
      <c r="AE30" s="42"/>
      <c r="AF30" s="42"/>
    </row>
    <row r="31" spans="2:32" ht="15.75" customHeight="1" thickBot="1" x14ac:dyDescent="0.25">
      <c r="B31" s="111">
        <f t="shared" si="1"/>
        <v>25</v>
      </c>
      <c r="C31" s="112" t="s">
        <v>20</v>
      </c>
      <c r="D31" s="113"/>
      <c r="E31" s="113"/>
      <c r="F31" s="113"/>
      <c r="G31" s="113"/>
      <c r="H31" s="113"/>
      <c r="I31" s="113"/>
      <c r="J31" s="116">
        <v>2</v>
      </c>
      <c r="K31" s="114">
        <f t="shared" si="0"/>
        <v>0</v>
      </c>
      <c r="L31" s="32"/>
      <c r="M31" s="33"/>
      <c r="N31" s="33"/>
      <c r="O31" s="34"/>
      <c r="P31" s="20"/>
      <c r="Q31" s="20"/>
      <c r="R31" s="46"/>
      <c r="S31" s="46"/>
      <c r="T31" s="46"/>
      <c r="U31" s="46"/>
      <c r="V31" s="46"/>
      <c r="W31" s="46"/>
      <c r="X31" s="46"/>
      <c r="Y31" s="46"/>
      <c r="Z31" s="42"/>
      <c r="AA31" s="42"/>
      <c r="AB31" s="42"/>
      <c r="AC31" s="42"/>
      <c r="AD31" s="42"/>
      <c r="AE31" s="42"/>
      <c r="AF31" s="42"/>
    </row>
    <row r="32" spans="2:32" ht="4.5" hidden="1" customHeight="1" x14ac:dyDescent="0.2">
      <c r="B32" s="118"/>
      <c r="C32" s="107"/>
      <c r="D32" s="108"/>
      <c r="E32" s="109"/>
      <c r="F32" s="109"/>
      <c r="G32" s="109"/>
      <c r="H32" s="109"/>
      <c r="I32" s="109"/>
      <c r="J32" s="110"/>
      <c r="K32" s="119"/>
      <c r="L32" s="54"/>
      <c r="M32" s="54"/>
      <c r="N32" s="29"/>
      <c r="O32" s="30"/>
      <c r="P32" s="20"/>
      <c r="Q32" s="20"/>
      <c r="R32" s="46"/>
      <c r="S32" s="46"/>
      <c r="T32" s="46"/>
      <c r="U32" s="46"/>
      <c r="V32" s="46"/>
      <c r="W32" s="46"/>
      <c r="X32" s="46"/>
      <c r="Y32" s="46"/>
      <c r="Z32" s="42"/>
      <c r="AA32" s="42"/>
      <c r="AB32" s="42"/>
      <c r="AC32" s="42"/>
      <c r="AD32" s="42"/>
      <c r="AE32" s="42"/>
      <c r="AF32" s="42"/>
    </row>
    <row r="33" spans="1:32" x14ac:dyDescent="0.2">
      <c r="A33" s="61"/>
      <c r="B33" s="62"/>
      <c r="C33" s="63"/>
      <c r="D33" s="64"/>
      <c r="E33" s="65"/>
      <c r="F33" s="65"/>
      <c r="G33" s="65"/>
      <c r="H33" s="65"/>
      <c r="I33" s="65"/>
      <c r="J33" s="66"/>
      <c r="K33" s="120"/>
      <c r="L33" s="65"/>
      <c r="M33" s="65"/>
      <c r="N33" s="67"/>
      <c r="O33" s="68"/>
      <c r="P33" s="20"/>
      <c r="Q33" s="20"/>
      <c r="R33" s="46"/>
      <c r="S33" s="46"/>
      <c r="T33" s="46"/>
      <c r="U33" s="46"/>
      <c r="V33" s="46"/>
      <c r="W33" s="46"/>
      <c r="X33" s="46"/>
      <c r="Y33" s="46"/>
      <c r="Z33" s="42"/>
      <c r="AA33" s="42"/>
      <c r="AB33" s="42"/>
      <c r="AC33" s="42"/>
      <c r="AD33" s="42"/>
      <c r="AE33" s="42"/>
      <c r="AF33" s="42"/>
    </row>
    <row r="34" spans="1:32" ht="14.25" x14ac:dyDescent="0.2">
      <c r="A34" s="61"/>
      <c r="B34" s="62"/>
      <c r="C34" s="63"/>
      <c r="D34" s="64"/>
      <c r="E34" s="65"/>
      <c r="F34" s="65"/>
      <c r="G34" s="126"/>
      <c r="H34" s="126"/>
      <c r="I34" s="126"/>
      <c r="J34" s="127"/>
      <c r="K34" s="128"/>
      <c r="L34" s="65"/>
      <c r="M34" s="69"/>
      <c r="N34" s="67"/>
      <c r="O34" s="68"/>
      <c r="P34" s="20"/>
      <c r="Q34" s="20"/>
      <c r="R34" s="46"/>
      <c r="S34" s="46"/>
      <c r="T34" s="46"/>
      <c r="U34" s="46"/>
      <c r="V34" s="46"/>
      <c r="W34" s="46"/>
      <c r="X34" s="46"/>
      <c r="Y34" s="46"/>
      <c r="Z34" s="42"/>
      <c r="AA34" s="42"/>
      <c r="AB34" s="42"/>
      <c r="AC34" s="42"/>
      <c r="AD34" s="42"/>
      <c r="AE34" s="42"/>
      <c r="AF34" s="42"/>
    </row>
    <row r="35" spans="1:32" x14ac:dyDescent="0.2">
      <c r="A35" s="61"/>
      <c r="B35" s="62"/>
      <c r="C35" s="67"/>
      <c r="D35" s="64"/>
      <c r="E35" s="65"/>
      <c r="F35" s="65"/>
      <c r="G35" s="126"/>
      <c r="H35" s="126"/>
      <c r="I35" s="126"/>
      <c r="J35" s="127"/>
      <c r="K35" s="128"/>
      <c r="L35" s="65"/>
      <c r="M35" s="65"/>
      <c r="N35" s="67"/>
      <c r="O35" s="68"/>
      <c r="P35" s="20"/>
      <c r="Q35" s="20"/>
      <c r="R35" s="46"/>
      <c r="S35" s="46"/>
      <c r="T35" s="46"/>
      <c r="U35" s="46"/>
      <c r="V35" s="46"/>
      <c r="W35" s="46"/>
      <c r="X35" s="46"/>
      <c r="Y35" s="46"/>
      <c r="Z35" s="42"/>
      <c r="AA35" s="42"/>
      <c r="AB35" s="42"/>
      <c r="AC35" s="42"/>
      <c r="AD35" s="42"/>
      <c r="AE35" s="42"/>
      <c r="AF35" s="42"/>
    </row>
    <row r="36" spans="1:32" ht="15.75" x14ac:dyDescent="0.25">
      <c r="A36" s="61"/>
      <c r="B36" s="62"/>
      <c r="C36" s="67"/>
      <c r="D36" s="64"/>
      <c r="E36" s="70"/>
      <c r="F36" s="70"/>
      <c r="G36" s="126"/>
      <c r="H36" s="126"/>
      <c r="I36" s="126"/>
      <c r="J36" s="129"/>
      <c r="K36" s="121">
        <v>1</v>
      </c>
      <c r="L36" s="67">
        <f>K36</f>
        <v>1</v>
      </c>
      <c r="M36" s="89"/>
      <c r="N36" s="67"/>
      <c r="O36" s="68"/>
      <c r="P36" s="20"/>
      <c r="Q36" s="20"/>
      <c r="R36" s="46"/>
      <c r="S36" s="46"/>
      <c r="T36" s="46"/>
      <c r="U36" s="46"/>
      <c r="V36" s="46"/>
      <c r="W36" s="46"/>
      <c r="X36" s="46"/>
      <c r="Y36" s="46"/>
      <c r="Z36" s="42"/>
      <c r="AA36" s="42"/>
      <c r="AB36" s="42"/>
      <c r="AC36" s="42"/>
      <c r="AD36" s="42"/>
      <c r="AE36" s="42"/>
      <c r="AF36" s="42"/>
    </row>
    <row r="37" spans="1:32" ht="15.75" x14ac:dyDescent="0.25">
      <c r="A37" s="61"/>
      <c r="B37" s="62"/>
      <c r="C37" s="67"/>
      <c r="D37" s="64"/>
      <c r="E37" s="70"/>
      <c r="F37" s="70"/>
      <c r="G37" s="126"/>
      <c r="H37" s="126"/>
      <c r="I37" s="126"/>
      <c r="J37" s="126"/>
      <c r="K37" s="130"/>
      <c r="L37" s="65"/>
      <c r="M37" s="65"/>
      <c r="N37" s="67"/>
      <c r="O37" s="68"/>
      <c r="P37" s="20"/>
      <c r="Q37" s="20"/>
      <c r="R37" s="46"/>
      <c r="S37" s="46"/>
      <c r="T37" s="46"/>
      <c r="U37" s="46"/>
      <c r="V37" s="46"/>
      <c r="W37" s="46"/>
      <c r="X37" s="46"/>
      <c r="Y37" s="46"/>
      <c r="Z37" s="42"/>
      <c r="AA37" s="42"/>
      <c r="AB37" s="42"/>
      <c r="AC37" s="42"/>
      <c r="AD37" s="42"/>
      <c r="AE37" s="42"/>
      <c r="AF37" s="42"/>
    </row>
    <row r="38" spans="1:32" ht="15.75" x14ac:dyDescent="0.25">
      <c r="A38" s="61"/>
      <c r="B38" s="62"/>
      <c r="C38" s="67"/>
      <c r="D38" s="64"/>
      <c r="E38" s="70"/>
      <c r="F38" s="70"/>
      <c r="G38" s="126"/>
      <c r="H38" s="126"/>
      <c r="I38" s="126"/>
      <c r="J38" s="127"/>
      <c r="K38" s="128"/>
      <c r="L38" s="65"/>
      <c r="M38" s="65"/>
      <c r="N38" s="67"/>
      <c r="O38" s="68"/>
      <c r="P38" s="20"/>
      <c r="Q38" s="20"/>
      <c r="R38" s="46"/>
      <c r="S38" s="46"/>
      <c r="T38" s="46"/>
      <c r="U38" s="46"/>
      <c r="V38" s="46"/>
      <c r="W38" s="46"/>
      <c r="X38" s="46"/>
      <c r="Y38" s="46"/>
      <c r="Z38" s="42"/>
      <c r="AA38" s="42"/>
      <c r="AB38" s="42"/>
      <c r="AC38" s="42"/>
      <c r="AD38" s="42"/>
      <c r="AE38" s="42"/>
      <c r="AF38" s="42"/>
    </row>
    <row r="39" spans="1:32" x14ac:dyDescent="0.2">
      <c r="A39" s="61"/>
      <c r="B39" s="62"/>
      <c r="C39" s="67"/>
      <c r="D39" s="64"/>
      <c r="E39" s="65"/>
      <c r="F39" s="65"/>
      <c r="G39" s="126"/>
      <c r="H39" s="126"/>
      <c r="I39" s="126"/>
      <c r="J39" s="127"/>
      <c r="K39" s="128"/>
      <c r="L39" s="65"/>
      <c r="M39" s="65"/>
      <c r="N39" s="67"/>
      <c r="O39" s="68"/>
      <c r="P39" s="20"/>
      <c r="Q39" s="20"/>
      <c r="R39" s="46"/>
      <c r="S39" s="46"/>
      <c r="T39" s="46"/>
      <c r="U39" s="46"/>
      <c r="V39" s="46"/>
      <c r="W39" s="46"/>
      <c r="X39" s="46"/>
      <c r="Y39" s="46"/>
      <c r="Z39" s="42"/>
      <c r="AA39" s="42"/>
      <c r="AB39" s="42"/>
      <c r="AC39" s="42"/>
      <c r="AD39" s="42"/>
      <c r="AE39" s="42"/>
      <c r="AF39" s="42"/>
    </row>
    <row r="40" spans="1:32" ht="15.75" x14ac:dyDescent="0.25">
      <c r="A40" s="61"/>
      <c r="B40" s="62"/>
      <c r="C40" s="67"/>
      <c r="D40" s="64"/>
      <c r="E40" s="70"/>
      <c r="F40" s="70"/>
      <c r="G40" s="65"/>
      <c r="H40" s="65"/>
      <c r="I40" s="65"/>
      <c r="J40" s="66"/>
      <c r="K40" s="120"/>
      <c r="L40" s="65"/>
      <c r="M40" s="65"/>
      <c r="N40" s="67"/>
      <c r="O40" s="68"/>
      <c r="P40" s="20"/>
      <c r="Q40" s="20"/>
      <c r="R40" s="46"/>
      <c r="S40" s="46"/>
      <c r="T40" s="46"/>
      <c r="U40" s="46"/>
      <c r="V40" s="46"/>
      <c r="W40" s="46"/>
      <c r="X40" s="46"/>
      <c r="Y40" s="46"/>
      <c r="Z40" s="42"/>
      <c r="AA40" s="42"/>
      <c r="AB40" s="42"/>
      <c r="AC40" s="42"/>
      <c r="AD40" s="42"/>
      <c r="AE40" s="42"/>
      <c r="AF40" s="42"/>
    </row>
    <row r="41" spans="1:32" x14ac:dyDescent="0.2">
      <c r="A41" s="61"/>
      <c r="B41" s="62"/>
      <c r="C41" s="67"/>
      <c r="D41" s="64"/>
      <c r="E41" s="66"/>
      <c r="F41" s="66"/>
      <c r="G41" s="65"/>
      <c r="H41" s="65"/>
      <c r="I41" s="71"/>
      <c r="J41" s="66"/>
      <c r="K41" s="120"/>
      <c r="L41" s="65"/>
      <c r="M41" s="65"/>
      <c r="N41" s="67"/>
      <c r="O41" s="68"/>
      <c r="P41" s="20"/>
      <c r="Q41" s="20"/>
      <c r="R41" s="46"/>
      <c r="S41" s="46"/>
      <c r="T41" s="46"/>
      <c r="U41" s="46"/>
      <c r="V41" s="46"/>
      <c r="W41" s="46"/>
      <c r="X41" s="46"/>
      <c r="Y41" s="46"/>
      <c r="Z41" s="42"/>
      <c r="AA41" s="42"/>
      <c r="AB41" s="42"/>
      <c r="AC41" s="42"/>
      <c r="AD41" s="42"/>
      <c r="AE41" s="42"/>
      <c r="AF41" s="42"/>
    </row>
    <row r="42" spans="1:32" x14ac:dyDescent="0.2">
      <c r="A42" s="61"/>
      <c r="B42" s="72"/>
      <c r="C42" s="67"/>
      <c r="D42" s="64"/>
      <c r="E42" s="55"/>
      <c r="F42" s="55"/>
      <c r="G42" s="65"/>
      <c r="H42" s="65"/>
      <c r="I42" s="65"/>
      <c r="J42" s="65"/>
      <c r="K42" s="122"/>
      <c r="L42" s="65"/>
      <c r="M42" s="65"/>
      <c r="N42" s="67"/>
      <c r="O42" s="68"/>
      <c r="P42" s="20"/>
      <c r="Q42" s="20"/>
      <c r="R42" s="46"/>
      <c r="S42" s="46"/>
      <c r="T42" s="46"/>
      <c r="U42" s="46"/>
      <c r="V42" s="46"/>
      <c r="W42" s="46"/>
      <c r="X42" s="46"/>
      <c r="Y42" s="46"/>
      <c r="Z42" s="42"/>
      <c r="AA42" s="42"/>
      <c r="AB42" s="42"/>
      <c r="AC42" s="42"/>
      <c r="AD42" s="42"/>
      <c r="AE42" s="42"/>
      <c r="AF42" s="42"/>
    </row>
    <row r="43" spans="1:32" x14ac:dyDescent="0.2">
      <c r="A43" s="61"/>
      <c r="B43" s="72"/>
      <c r="C43" s="67"/>
      <c r="D43" s="64"/>
      <c r="E43" s="55"/>
      <c r="F43" s="55"/>
      <c r="G43" s="65"/>
      <c r="H43" s="65"/>
      <c r="I43" s="65"/>
      <c r="J43" s="65"/>
      <c r="K43" s="122"/>
      <c r="L43" s="65"/>
      <c r="M43" s="65"/>
      <c r="N43" s="67"/>
      <c r="O43" s="68"/>
      <c r="P43" s="20"/>
      <c r="Q43" s="20"/>
      <c r="R43" s="46"/>
      <c r="S43" s="46"/>
      <c r="T43" s="46"/>
      <c r="U43" s="46"/>
      <c r="V43" s="46"/>
      <c r="W43" s="46"/>
      <c r="X43" s="46"/>
      <c r="Y43" s="46"/>
      <c r="Z43" s="42"/>
      <c r="AA43" s="42"/>
      <c r="AB43" s="42"/>
      <c r="AC43" s="42"/>
      <c r="AD43" s="42"/>
      <c r="AE43" s="42"/>
      <c r="AF43" s="42"/>
    </row>
    <row r="44" spans="1:32" x14ac:dyDescent="0.2">
      <c r="A44" s="61"/>
      <c r="B44" s="72"/>
      <c r="C44" s="67"/>
      <c r="D44" s="64"/>
      <c r="E44" s="55"/>
      <c r="F44" s="55"/>
      <c r="G44" s="65"/>
      <c r="H44" s="65"/>
      <c r="I44" s="65"/>
      <c r="J44" s="65"/>
      <c r="K44" s="122"/>
      <c r="L44" s="65"/>
      <c r="M44" s="65"/>
      <c r="N44" s="67"/>
      <c r="O44" s="68"/>
      <c r="P44" s="20"/>
      <c r="Q44" s="20"/>
      <c r="R44" s="46"/>
      <c r="S44" s="46"/>
      <c r="T44" s="46"/>
      <c r="U44" s="46"/>
      <c r="V44" s="46"/>
      <c r="W44" s="46"/>
      <c r="X44" s="46"/>
      <c r="Y44" s="46"/>
      <c r="Z44" s="42"/>
      <c r="AA44" s="42"/>
      <c r="AB44" s="42"/>
      <c r="AC44" s="42"/>
      <c r="AD44" s="42"/>
      <c r="AE44" s="42"/>
      <c r="AF44" s="42"/>
    </row>
    <row r="45" spans="1:32" x14ac:dyDescent="0.2">
      <c r="A45" s="61"/>
      <c r="B45" s="72"/>
      <c r="C45" s="67"/>
      <c r="D45" s="64"/>
      <c r="E45" s="55"/>
      <c r="F45" s="55"/>
      <c r="G45" s="65"/>
      <c r="H45" s="65"/>
      <c r="I45" s="65"/>
      <c r="J45" s="65"/>
      <c r="K45" s="122"/>
      <c r="L45" s="65"/>
      <c r="M45" s="65"/>
      <c r="N45" s="67"/>
      <c r="O45" s="68"/>
      <c r="P45" s="20"/>
      <c r="Q45" s="20"/>
      <c r="R45" s="46"/>
      <c r="S45" s="46"/>
      <c r="T45" s="46"/>
      <c r="U45" s="46"/>
      <c r="V45" s="46"/>
      <c r="W45" s="46"/>
      <c r="X45" s="46"/>
      <c r="Y45" s="46"/>
      <c r="Z45" s="42"/>
      <c r="AA45" s="42"/>
      <c r="AB45" s="42"/>
      <c r="AC45" s="42"/>
      <c r="AD45" s="42"/>
      <c r="AE45" s="42"/>
      <c r="AF45" s="42"/>
    </row>
    <row r="46" spans="1:32" x14ac:dyDescent="0.2">
      <c r="A46" s="61"/>
      <c r="B46" s="72"/>
      <c r="C46" s="67"/>
      <c r="D46" s="64"/>
      <c r="E46" s="55"/>
      <c r="F46" s="55"/>
      <c r="G46" s="65"/>
      <c r="H46" s="65"/>
      <c r="I46" s="65"/>
      <c r="J46" s="65"/>
      <c r="K46" s="122"/>
      <c r="L46" s="65"/>
      <c r="M46" s="65"/>
      <c r="N46" s="67"/>
      <c r="O46" s="68"/>
      <c r="P46" s="20"/>
      <c r="Q46" s="20"/>
      <c r="R46" s="46"/>
      <c r="S46" s="46"/>
      <c r="T46" s="46"/>
      <c r="U46" s="46"/>
      <c r="V46" s="46"/>
      <c r="W46" s="46"/>
      <c r="X46" s="46"/>
      <c r="Y46" s="46"/>
      <c r="Z46" s="42"/>
      <c r="AA46" s="42"/>
      <c r="AB46" s="42"/>
      <c r="AC46" s="42"/>
      <c r="AD46" s="42"/>
      <c r="AE46" s="42"/>
      <c r="AF46" s="42"/>
    </row>
    <row r="47" spans="1:32" x14ac:dyDescent="0.2">
      <c r="A47" s="61"/>
      <c r="B47" s="72"/>
      <c r="C47" s="67"/>
      <c r="D47" s="64"/>
      <c r="E47" s="55"/>
      <c r="F47" s="55"/>
      <c r="G47" s="65"/>
      <c r="H47" s="65"/>
      <c r="I47" s="65"/>
      <c r="J47" s="65"/>
      <c r="K47" s="122"/>
      <c r="L47" s="65"/>
      <c r="M47" s="65"/>
      <c r="N47" s="67"/>
      <c r="O47" s="68"/>
      <c r="P47" s="20"/>
      <c r="Q47" s="20"/>
      <c r="R47" s="46"/>
      <c r="S47" s="46"/>
      <c r="T47" s="46"/>
      <c r="U47" s="46"/>
      <c r="V47" s="46"/>
      <c r="W47" s="46"/>
      <c r="X47" s="46"/>
      <c r="Y47" s="46"/>
      <c r="Z47" s="42"/>
      <c r="AA47" s="42"/>
      <c r="AB47" s="42"/>
      <c r="AC47" s="42"/>
      <c r="AD47" s="42"/>
      <c r="AE47" s="42"/>
      <c r="AF47" s="42"/>
    </row>
    <row r="48" spans="1:32" x14ac:dyDescent="0.2">
      <c r="A48" s="61"/>
      <c r="B48" s="72"/>
      <c r="C48" s="67"/>
      <c r="D48" s="67"/>
      <c r="E48" s="31"/>
      <c r="F48" s="31"/>
      <c r="G48" s="67"/>
      <c r="H48" s="67"/>
      <c r="I48" s="67"/>
      <c r="J48" s="67"/>
      <c r="K48" s="68"/>
      <c r="L48" s="67"/>
      <c r="M48" s="67"/>
      <c r="N48" s="67"/>
      <c r="O48" s="68"/>
      <c r="P48" s="20"/>
      <c r="Q48" s="20"/>
      <c r="R48" s="46"/>
      <c r="S48" s="46"/>
      <c r="T48" s="46"/>
      <c r="U48" s="46"/>
      <c r="V48" s="46"/>
      <c r="W48" s="46"/>
      <c r="X48" s="46"/>
      <c r="Y48" s="46"/>
      <c r="Z48" s="42"/>
      <c r="AA48" s="42"/>
      <c r="AB48" s="42"/>
      <c r="AC48" s="42"/>
      <c r="AD48" s="42"/>
      <c r="AE48" s="42"/>
      <c r="AF48" s="42"/>
    </row>
    <row r="49" spans="1:32" x14ac:dyDescent="0.2">
      <c r="A49" s="61"/>
      <c r="B49" s="72"/>
      <c r="C49" s="67"/>
      <c r="D49" s="67"/>
      <c r="E49" s="31"/>
      <c r="F49" s="31"/>
      <c r="G49" s="67"/>
      <c r="H49" s="67"/>
      <c r="I49" s="67"/>
      <c r="J49" s="67"/>
      <c r="K49" s="68"/>
      <c r="L49" s="67"/>
      <c r="M49" s="67"/>
      <c r="N49" s="67"/>
      <c r="O49" s="68"/>
      <c r="P49" s="20"/>
      <c r="Q49" s="20"/>
      <c r="R49" s="46"/>
      <c r="S49" s="46"/>
      <c r="T49" s="46"/>
      <c r="U49" s="46"/>
      <c r="V49" s="46"/>
      <c r="W49" s="46"/>
      <c r="X49" s="46"/>
      <c r="Y49" s="46"/>
      <c r="Z49" s="42"/>
      <c r="AA49" s="42"/>
      <c r="AB49" s="42"/>
      <c r="AC49" s="42"/>
      <c r="AD49" s="42"/>
      <c r="AE49" s="42"/>
      <c r="AF49" s="42"/>
    </row>
    <row r="50" spans="1:32" x14ac:dyDescent="0.2">
      <c r="A50" s="61"/>
      <c r="B50" s="72"/>
      <c r="C50" s="67"/>
      <c r="D50" s="67"/>
      <c r="E50" s="31"/>
      <c r="F50" s="31"/>
      <c r="G50" s="67"/>
      <c r="H50" s="67"/>
      <c r="I50" s="67"/>
      <c r="J50" s="67"/>
      <c r="K50" s="68"/>
      <c r="L50" s="67"/>
      <c r="M50" s="67"/>
      <c r="N50" s="67"/>
      <c r="O50" s="68"/>
      <c r="P50" s="20"/>
      <c r="Q50" s="20"/>
      <c r="R50" s="46"/>
      <c r="S50" s="46"/>
      <c r="T50" s="46"/>
      <c r="U50" s="46"/>
      <c r="V50" s="46"/>
      <c r="W50" s="46"/>
      <c r="X50" s="46"/>
      <c r="Y50" s="46"/>
      <c r="Z50" s="42"/>
      <c r="AA50" s="42"/>
      <c r="AB50" s="42"/>
      <c r="AC50" s="42"/>
      <c r="AD50" s="42"/>
      <c r="AE50" s="42"/>
      <c r="AF50" s="42"/>
    </row>
    <row r="51" spans="1:32" ht="15.75" x14ac:dyDescent="0.25">
      <c r="A51" s="61"/>
      <c r="B51" s="72"/>
      <c r="C51" s="67"/>
      <c r="D51" s="67"/>
      <c r="E51" s="31"/>
      <c r="F51" s="31"/>
      <c r="G51" s="67"/>
      <c r="H51" s="67"/>
      <c r="I51" s="67"/>
      <c r="J51" s="67"/>
      <c r="K51" s="68"/>
      <c r="L51" s="67"/>
      <c r="M51" s="73"/>
      <c r="N51" s="73"/>
      <c r="O51" s="74"/>
      <c r="P51" s="20"/>
      <c r="Q51" s="20"/>
      <c r="R51" s="46"/>
      <c r="S51" s="46"/>
      <c r="T51" s="46"/>
      <c r="U51" s="46"/>
      <c r="V51" s="46"/>
      <c r="W51" s="46"/>
      <c r="X51" s="46"/>
      <c r="Y51" s="46"/>
      <c r="Z51" s="42"/>
      <c r="AA51" s="42"/>
      <c r="AB51" s="42"/>
      <c r="AC51" s="42"/>
      <c r="AD51" s="42"/>
      <c r="AE51" s="42"/>
      <c r="AF51" s="42"/>
    </row>
    <row r="52" spans="1:32" ht="3.75" customHeight="1" x14ac:dyDescent="0.2">
      <c r="A52" s="61"/>
      <c r="B52" s="75"/>
      <c r="C52" s="67"/>
      <c r="D52" s="67"/>
      <c r="E52" s="67"/>
      <c r="F52" s="67"/>
      <c r="G52" s="67"/>
      <c r="H52" s="67"/>
      <c r="I52" s="67"/>
      <c r="J52" s="67"/>
      <c r="K52" s="68"/>
      <c r="L52" s="67"/>
      <c r="M52" s="67"/>
      <c r="N52" s="67"/>
      <c r="O52" s="68"/>
      <c r="P52" s="20"/>
      <c r="Q52" s="20"/>
      <c r="R52" s="46"/>
      <c r="S52" s="46"/>
      <c r="T52" s="46"/>
      <c r="U52" s="46"/>
      <c r="V52" s="46"/>
      <c r="W52" s="46"/>
      <c r="X52" s="46"/>
      <c r="Y52" s="46"/>
      <c r="Z52" s="42"/>
      <c r="AA52" s="42"/>
      <c r="AB52" s="42"/>
      <c r="AC52" s="42"/>
      <c r="AD52" s="42"/>
      <c r="AE52" s="42"/>
      <c r="AF52" s="42"/>
    </row>
    <row r="53" spans="1:32" ht="3" customHeight="1" x14ac:dyDescent="0.2">
      <c r="A53" s="61"/>
      <c r="B53" s="75"/>
      <c r="C53" s="67"/>
      <c r="D53" s="67"/>
      <c r="E53" s="67"/>
      <c r="F53" s="67"/>
      <c r="G53" s="67"/>
      <c r="H53" s="67"/>
      <c r="I53" s="67"/>
      <c r="J53" s="67"/>
      <c r="K53" s="68"/>
      <c r="L53" s="67"/>
      <c r="M53" s="76"/>
      <c r="N53" s="77"/>
      <c r="O53" s="68"/>
      <c r="P53" s="20"/>
      <c r="Q53" s="20"/>
      <c r="R53" s="46"/>
      <c r="S53" s="46"/>
      <c r="T53" s="46"/>
      <c r="U53" s="46"/>
      <c r="V53" s="46"/>
      <c r="W53" s="46"/>
      <c r="X53" s="46"/>
      <c r="Y53" s="46"/>
      <c r="Z53" s="42"/>
      <c r="AA53" s="42"/>
      <c r="AB53" s="42"/>
      <c r="AC53" s="42"/>
      <c r="AD53" s="42"/>
      <c r="AE53" s="42"/>
      <c r="AF53" s="42"/>
    </row>
    <row r="54" spans="1:32" ht="12.75" customHeight="1" thickBot="1" x14ac:dyDescent="0.25">
      <c r="A54" s="61"/>
      <c r="B54" s="78"/>
      <c r="C54" s="79"/>
      <c r="D54" s="79"/>
      <c r="E54" s="79"/>
      <c r="F54" s="79"/>
      <c r="G54" s="115" t="s">
        <v>57</v>
      </c>
      <c r="H54" s="106">
        <f>SUM(N16:N25)/100</f>
        <v>0</v>
      </c>
      <c r="I54" s="79"/>
      <c r="J54" s="79"/>
      <c r="K54" s="82"/>
      <c r="L54" s="79"/>
      <c r="M54" s="80"/>
      <c r="N54" s="81"/>
      <c r="O54" s="82"/>
      <c r="P54" s="20"/>
      <c r="Q54" s="20"/>
      <c r="R54" s="46"/>
      <c r="S54" s="46"/>
      <c r="T54" s="46"/>
      <c r="U54" s="46"/>
      <c r="V54" s="46"/>
      <c r="W54" s="46"/>
      <c r="X54" s="46"/>
      <c r="Y54" s="46"/>
      <c r="Z54" s="42"/>
      <c r="AA54" s="42"/>
      <c r="AB54" s="42"/>
      <c r="AC54" s="42"/>
      <c r="AD54" s="42"/>
      <c r="AE54" s="42"/>
      <c r="AF54" s="42"/>
    </row>
    <row r="55" spans="1:32" x14ac:dyDescent="0.2">
      <c r="B55" s="18"/>
      <c r="C55" s="20"/>
      <c r="D55" s="20"/>
      <c r="E55" s="45"/>
      <c r="F55" s="45"/>
      <c r="H55" s="45"/>
      <c r="I55" s="45"/>
      <c r="J55" s="45"/>
      <c r="K55" s="20"/>
      <c r="L55" s="20"/>
      <c r="M55" s="21"/>
      <c r="N55" s="22"/>
      <c r="O55" s="23"/>
      <c r="P55" s="20"/>
      <c r="Q55" s="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x14ac:dyDescent="0.2">
      <c r="B56" s="18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22"/>
      <c r="O56" s="23"/>
      <c r="P56" s="20"/>
      <c r="Q56" s="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x14ac:dyDescent="0.2">
      <c r="B57" s="1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2"/>
      <c r="O57" s="23"/>
      <c r="P57" s="20"/>
      <c r="Q57" s="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x14ac:dyDescent="0.2">
      <c r="B58" s="18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x14ac:dyDescent="0.2">
      <c r="B59" s="18"/>
      <c r="C59" s="47"/>
      <c r="D59" s="47"/>
      <c r="E59" s="47"/>
      <c r="F59" s="47"/>
      <c r="G59" s="47"/>
      <c r="H59" s="47"/>
      <c r="I59" s="48"/>
      <c r="J59" s="48"/>
      <c r="K59" s="48"/>
      <c r="L59" s="48"/>
      <c r="M59" s="47"/>
      <c r="N59" s="47"/>
      <c r="O59" s="47"/>
      <c r="P59" s="47"/>
      <c r="Q59" s="47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x14ac:dyDescent="0.2">
      <c r="B60" s="18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 x14ac:dyDescent="0.2">
      <c r="B61" s="18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 x14ac:dyDescent="0.2">
      <c r="B62" s="18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x14ac:dyDescent="0.2">
      <c r="B63" s="1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x14ac:dyDescent="0.2">
      <c r="B64" s="1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x14ac:dyDescent="0.2">
      <c r="B65" s="1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 x14ac:dyDescent="0.2">
      <c r="B66" s="18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x14ac:dyDescent="0.2">
      <c r="B67" s="101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x14ac:dyDescent="0.2">
      <c r="A68" s="90"/>
      <c r="B68" s="102"/>
      <c r="C68" s="91" t="s">
        <v>63</v>
      </c>
      <c r="D68" s="91">
        <v>0</v>
      </c>
      <c r="E68" s="91"/>
      <c r="F68" s="91"/>
      <c r="G68" s="91"/>
      <c r="H68" s="91"/>
      <c r="I68" s="91"/>
      <c r="J68" s="91"/>
      <c r="K68" s="91"/>
      <c r="L68" s="91"/>
      <c r="M68" s="91"/>
      <c r="N68" s="47"/>
      <c r="O68" s="47"/>
      <c r="P68" s="47"/>
      <c r="Q68" s="47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x14ac:dyDescent="0.2">
      <c r="A69" s="90"/>
      <c r="B69" s="102"/>
      <c r="C69" s="91" t="s">
        <v>37</v>
      </c>
      <c r="D69" s="91">
        <v>1</v>
      </c>
      <c r="E69" s="91"/>
      <c r="F69" s="91"/>
      <c r="G69" s="91"/>
      <c r="H69" s="91"/>
      <c r="I69" s="91"/>
      <c r="J69" s="91"/>
      <c r="K69" s="91"/>
      <c r="L69" s="91"/>
      <c r="M69" s="91"/>
      <c r="N69" s="47"/>
      <c r="O69" s="47"/>
      <c r="P69" s="47"/>
      <c r="Q69" s="47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x14ac:dyDescent="0.2">
      <c r="A70" s="90"/>
      <c r="B70" s="102"/>
      <c r="C70" s="91" t="s">
        <v>52</v>
      </c>
      <c r="D70" s="91">
        <v>2</v>
      </c>
      <c r="E70" s="91"/>
      <c r="F70" s="91"/>
      <c r="G70" s="91"/>
      <c r="H70" s="91"/>
      <c r="I70" s="91"/>
      <c r="J70" s="91"/>
      <c r="K70" s="91"/>
      <c r="L70" s="91"/>
      <c r="M70" s="91"/>
      <c r="N70" s="47"/>
      <c r="O70" s="47"/>
      <c r="P70" s="47"/>
      <c r="Q70" s="47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x14ac:dyDescent="0.2">
      <c r="A71" s="90"/>
      <c r="B71" s="102"/>
      <c r="C71" s="91" t="s">
        <v>38</v>
      </c>
      <c r="D71" s="91">
        <v>3</v>
      </c>
      <c r="E71" s="91"/>
      <c r="F71" s="91"/>
      <c r="G71" s="91"/>
      <c r="H71" s="91"/>
      <c r="I71" s="91"/>
      <c r="J71" s="91"/>
      <c r="K71" s="91"/>
      <c r="L71" s="91"/>
      <c r="M71" s="91"/>
      <c r="N71" s="47"/>
      <c r="O71" s="47"/>
      <c r="P71" s="47"/>
      <c r="Q71" s="47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32" x14ac:dyDescent="0.2">
      <c r="A72" s="90"/>
      <c r="B72" s="102"/>
      <c r="C72" s="91" t="s">
        <v>39</v>
      </c>
      <c r="D72" s="91">
        <v>4</v>
      </c>
      <c r="E72" s="91"/>
      <c r="F72" s="91"/>
      <c r="G72" s="91"/>
      <c r="H72" s="91"/>
      <c r="I72" s="91"/>
      <c r="J72" s="91"/>
      <c r="K72" s="91"/>
      <c r="L72" s="91"/>
      <c r="M72" s="91"/>
      <c r="N72" s="47"/>
      <c r="O72" s="47"/>
      <c r="P72" s="47"/>
      <c r="Q72" s="47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 x14ac:dyDescent="0.2">
      <c r="A73" s="90"/>
      <c r="B73" s="102"/>
      <c r="C73" s="91" t="s">
        <v>40</v>
      </c>
      <c r="D73" s="91">
        <v>5</v>
      </c>
      <c r="E73" s="91"/>
      <c r="F73" s="91"/>
      <c r="G73" s="91"/>
      <c r="H73" s="91"/>
      <c r="I73" s="91"/>
      <c r="J73" s="91"/>
      <c r="K73" s="91"/>
      <c r="L73" s="91"/>
      <c r="M73" s="91"/>
      <c r="N73" s="47"/>
      <c r="O73" s="47"/>
      <c r="P73" s="47"/>
      <c r="Q73" s="47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</row>
    <row r="74" spans="1:32" x14ac:dyDescent="0.2">
      <c r="A74" s="90"/>
      <c r="B74" s="102"/>
      <c r="C74" s="91" t="s">
        <v>41</v>
      </c>
      <c r="D74" s="91">
        <v>6</v>
      </c>
      <c r="E74" s="91"/>
      <c r="F74" s="91"/>
      <c r="G74" s="91"/>
      <c r="H74" s="91"/>
      <c r="I74" s="91"/>
      <c r="J74" s="91"/>
      <c r="K74" s="91"/>
      <c r="L74" s="91"/>
      <c r="M74" s="91"/>
      <c r="N74" s="47"/>
      <c r="O74" s="47"/>
      <c r="P74" s="47"/>
      <c r="Q74" s="47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</row>
    <row r="75" spans="1:32" x14ac:dyDescent="0.2">
      <c r="A75" s="90"/>
      <c r="B75" s="102"/>
      <c r="C75" s="91" t="s">
        <v>42</v>
      </c>
      <c r="D75" s="91">
        <v>7</v>
      </c>
      <c r="E75" s="91"/>
      <c r="F75" s="91"/>
      <c r="G75" s="91"/>
      <c r="H75" s="91"/>
      <c r="I75" s="91"/>
      <c r="J75" s="91"/>
      <c r="K75" s="91"/>
      <c r="L75" s="91"/>
      <c r="M75" s="91"/>
      <c r="N75" s="47"/>
      <c r="O75" s="47"/>
      <c r="P75" s="47"/>
      <c r="Q75" s="47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</row>
    <row r="76" spans="1:32" x14ac:dyDescent="0.2">
      <c r="A76" s="90"/>
      <c r="B76" s="102"/>
      <c r="C76" s="91" t="s">
        <v>43</v>
      </c>
      <c r="D76" s="91">
        <v>8</v>
      </c>
      <c r="E76" s="91"/>
      <c r="F76" s="91"/>
      <c r="G76" s="91"/>
      <c r="H76" s="91"/>
      <c r="I76" s="91"/>
      <c r="J76" s="91"/>
      <c r="K76" s="91"/>
      <c r="L76" s="91"/>
      <c r="M76" s="91"/>
      <c r="N76" s="47"/>
      <c r="O76" s="47"/>
      <c r="P76" s="47"/>
      <c r="Q76" s="47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</row>
    <row r="77" spans="1:32" x14ac:dyDescent="0.2">
      <c r="A77" s="90"/>
      <c r="B77" s="102"/>
      <c r="C77" s="91" t="s">
        <v>44</v>
      </c>
      <c r="D77" s="91">
        <v>9</v>
      </c>
      <c r="E77" s="91"/>
      <c r="F77" s="91"/>
      <c r="G77" s="91"/>
      <c r="H77" s="91"/>
      <c r="I77" s="91"/>
      <c r="J77" s="91"/>
      <c r="K77" s="91"/>
      <c r="L77" s="91"/>
      <c r="M77" s="91"/>
      <c r="N77" s="47"/>
      <c r="O77" s="47"/>
      <c r="P77" s="47"/>
      <c r="Q77" s="47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 x14ac:dyDescent="0.2">
      <c r="A78" s="90"/>
      <c r="B78" s="102"/>
      <c r="C78" s="91" t="s">
        <v>45</v>
      </c>
      <c r="D78" s="91">
        <v>10</v>
      </c>
      <c r="E78" s="91"/>
      <c r="F78" s="91"/>
      <c r="G78" s="91"/>
      <c r="H78" s="91"/>
      <c r="I78" s="91"/>
      <c r="J78" s="91"/>
      <c r="K78" s="91"/>
      <c r="L78" s="91"/>
      <c r="M78" s="91"/>
      <c r="N78" s="47"/>
      <c r="O78" s="47"/>
      <c r="P78" s="47"/>
      <c r="Q78" s="47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x14ac:dyDescent="0.2">
      <c r="A79" s="90"/>
      <c r="B79" s="102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47"/>
      <c r="O79" s="47"/>
      <c r="P79" s="47"/>
      <c r="Q79" s="47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x14ac:dyDescent="0.2">
      <c r="A80" s="90"/>
      <c r="B80" s="102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47"/>
      <c r="O80" s="47"/>
      <c r="P80" s="47"/>
      <c r="Q80" s="47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</row>
    <row r="81" spans="1:32" x14ac:dyDescent="0.2">
      <c r="A81" s="90"/>
      <c r="B81" s="102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47"/>
      <c r="O81" s="47"/>
      <c r="P81" s="47"/>
      <c r="Q81" s="47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2" x14ac:dyDescent="0.2">
      <c r="A82" s="90"/>
      <c r="B82" s="103"/>
      <c r="C82" s="92"/>
      <c r="D82" s="92"/>
      <c r="E82" s="92"/>
      <c r="F82" s="92"/>
      <c r="G82" s="92"/>
      <c r="H82" s="92"/>
      <c r="I82" s="91"/>
      <c r="J82" s="91"/>
      <c r="K82" s="91"/>
      <c r="L82" s="91"/>
      <c r="M82" s="91"/>
      <c r="N82" s="47"/>
      <c r="O82" s="47"/>
      <c r="P82" s="47"/>
      <c r="Q82" s="47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2" x14ac:dyDescent="0.2">
      <c r="A83" s="90"/>
      <c r="B83" s="103"/>
      <c r="C83" s="93" t="s">
        <v>26</v>
      </c>
      <c r="D83" s="92"/>
      <c r="E83" s="92"/>
      <c r="F83" s="92"/>
      <c r="G83" s="92"/>
      <c r="H83" s="92"/>
      <c r="I83" s="91"/>
      <c r="J83" s="91"/>
      <c r="K83" s="91"/>
      <c r="L83" s="91"/>
      <c r="M83" s="91"/>
      <c r="N83" s="47"/>
      <c r="O83" s="47"/>
      <c r="P83" s="47"/>
      <c r="Q83" s="47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x14ac:dyDescent="0.2">
      <c r="A84" s="90"/>
      <c r="B84" s="103"/>
      <c r="C84" s="92"/>
      <c r="D84" s="92"/>
      <c r="E84" s="92"/>
      <c r="F84" s="92"/>
      <c r="G84" s="92"/>
      <c r="H84" s="92"/>
      <c r="I84" s="91"/>
      <c r="J84" s="91"/>
      <c r="K84" s="91"/>
      <c r="L84" s="91"/>
      <c r="M84" s="91"/>
      <c r="N84" s="47"/>
      <c r="O84" s="47"/>
      <c r="P84" s="47"/>
      <c r="Q84" s="47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2" x14ac:dyDescent="0.2">
      <c r="A85" s="90"/>
      <c r="B85" s="103"/>
      <c r="C85" s="92" t="s">
        <v>27</v>
      </c>
      <c r="D85" s="94">
        <f>(J16-1+J17-1+J21-1+J22-1+J25-1+((J26-1)*1.5))/6.5-1</f>
        <v>0</v>
      </c>
      <c r="E85" s="94">
        <f>(K16-1+K17-1+K21-1+K22-1+K25-1+((K26-1)*1.5))/6.5</f>
        <v>-1</v>
      </c>
      <c r="F85" s="95" t="str">
        <f t="shared" ref="F85:G94" si="3">IF(D85&lt;0.5,"Red",IF(D85&gt;1.5,"Green","Yellow"))</f>
        <v>Red</v>
      </c>
      <c r="G85" s="95" t="str">
        <f t="shared" si="3"/>
        <v>Red</v>
      </c>
      <c r="H85" s="92"/>
      <c r="I85" s="91"/>
      <c r="J85" s="91" t="s">
        <v>46</v>
      </c>
      <c r="K85" s="91"/>
      <c r="L85" s="91"/>
      <c r="M85" s="91"/>
      <c r="N85" s="47"/>
      <c r="O85" s="47"/>
      <c r="P85" s="47"/>
      <c r="Q85" s="47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x14ac:dyDescent="0.2">
      <c r="A86" s="90"/>
      <c r="B86" s="103"/>
      <c r="C86" s="92" t="s">
        <v>28</v>
      </c>
      <c r="D86" s="94">
        <f>(J12-1+J14-1+J15-1+J22-1+J26-1+J27-1+J30-1)/7-1</f>
        <v>0</v>
      </c>
      <c r="E86" s="94">
        <f>(K12-1+K14-1+K15-1+K22-1+K26-1+K27-1+K30-1)/7</f>
        <v>-1</v>
      </c>
      <c r="F86" s="95" t="str">
        <f t="shared" si="3"/>
        <v>Red</v>
      </c>
      <c r="G86" s="95" t="str">
        <f t="shared" si="3"/>
        <v>Red</v>
      </c>
      <c r="H86" s="92"/>
      <c r="I86" s="91"/>
      <c r="J86" s="91" t="s">
        <v>47</v>
      </c>
      <c r="K86" s="91"/>
      <c r="L86" s="91"/>
      <c r="M86" s="91"/>
      <c r="N86" s="47"/>
      <c r="O86" s="47"/>
      <c r="P86" s="47"/>
      <c r="Q86" s="47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2" x14ac:dyDescent="0.2">
      <c r="A87" s="90"/>
      <c r="B87" s="105"/>
      <c r="C87" s="92" t="s">
        <v>22</v>
      </c>
      <c r="D87" s="94">
        <f>(J7-1+J8-1+J9-1+J11-1+J18-1+J20-1)/6-1</f>
        <v>0</v>
      </c>
      <c r="E87" s="94">
        <f>(K7-1+K8-1+K9-1+K11-1+K18-1+K20-1)/6</f>
        <v>-1</v>
      </c>
      <c r="F87" s="95" t="str">
        <f t="shared" si="3"/>
        <v>Red</v>
      </c>
      <c r="G87" s="95" t="str">
        <f t="shared" si="3"/>
        <v>Red</v>
      </c>
      <c r="H87" s="92"/>
      <c r="I87" s="91"/>
      <c r="J87" s="91"/>
      <c r="K87" s="91"/>
      <c r="L87" s="91"/>
      <c r="M87" s="91"/>
      <c r="N87" s="47"/>
      <c r="O87" s="47"/>
      <c r="P87" s="47"/>
      <c r="Q87" s="47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</row>
    <row r="88" spans="1:32" x14ac:dyDescent="0.2">
      <c r="A88" s="90"/>
      <c r="B88" s="104"/>
      <c r="C88" s="92" t="s">
        <v>29</v>
      </c>
      <c r="D88" s="94">
        <f>(J7-1+J10-1+J13-1+J18-1+J22-1+((J23-1)*1.5)+J28-1)/7.5-1</f>
        <v>0</v>
      </c>
      <c r="E88" s="94">
        <f>(K7-1+K10-1+K13-1+K18-1+K22-1+((K23-1)*1.5)+K28-1)/7.5</f>
        <v>-1</v>
      </c>
      <c r="F88" s="95" t="str">
        <f t="shared" si="3"/>
        <v>Red</v>
      </c>
      <c r="G88" s="95" t="str">
        <f t="shared" si="3"/>
        <v>Red</v>
      </c>
      <c r="H88" s="92"/>
      <c r="I88" s="91"/>
      <c r="J88" s="91"/>
      <c r="K88" s="91"/>
      <c r="L88" s="91"/>
      <c r="M88" s="91"/>
      <c r="N88" s="47"/>
      <c r="O88" s="47"/>
      <c r="P88" s="47"/>
      <c r="Q88" s="47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</row>
    <row r="89" spans="1:32" x14ac:dyDescent="0.2">
      <c r="A89" s="90"/>
      <c r="B89" s="104"/>
      <c r="C89" s="92" t="s">
        <v>30</v>
      </c>
      <c r="D89" s="94">
        <f>(J12-1+J14-1+((J24-1)*1.5)+J29-1+J30-1)/5.5-1</f>
        <v>0</v>
      </c>
      <c r="E89" s="94">
        <f>(K12-1+K14-1+((K24-1)*1.5)+K29-1+K30-1)/5.5</f>
        <v>-1</v>
      </c>
      <c r="F89" s="95" t="str">
        <f t="shared" si="3"/>
        <v>Red</v>
      </c>
      <c r="G89" s="95" t="str">
        <f t="shared" si="3"/>
        <v>Red</v>
      </c>
      <c r="H89" s="92"/>
      <c r="I89" s="91"/>
      <c r="J89" s="91"/>
      <c r="K89" s="91"/>
      <c r="L89" s="91"/>
      <c r="M89" s="91"/>
      <c r="N89" s="47"/>
      <c r="O89" s="47"/>
      <c r="P89" s="47"/>
      <c r="Q89" s="47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1:32" x14ac:dyDescent="0.2">
      <c r="A90" s="90"/>
      <c r="B90" s="104"/>
      <c r="C90" s="92" t="s">
        <v>31</v>
      </c>
      <c r="D90" s="94">
        <f>(J15-1+J16-1+J17-1+J20-1+J25-1+J27-1+J29-1)/7-1</f>
        <v>0</v>
      </c>
      <c r="E90" s="94">
        <f>(K15-1+K16-1+K17-1+K20-1+K25-1+K27-1+K29-1)/7</f>
        <v>-1</v>
      </c>
      <c r="F90" s="95" t="str">
        <f t="shared" si="3"/>
        <v>Red</v>
      </c>
      <c r="G90" s="95" t="str">
        <f t="shared" si="3"/>
        <v>Red</v>
      </c>
      <c r="H90" s="92"/>
      <c r="I90" s="91"/>
      <c r="J90" s="91"/>
      <c r="K90" s="91"/>
      <c r="L90" s="91"/>
      <c r="M90" s="91"/>
      <c r="N90" s="47"/>
      <c r="O90" s="47"/>
      <c r="P90" s="47"/>
      <c r="Q90" s="47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</row>
    <row r="91" spans="1:32" x14ac:dyDescent="0.2">
      <c r="A91" s="90"/>
      <c r="B91" s="92"/>
      <c r="C91" s="92" t="s">
        <v>23</v>
      </c>
      <c r="D91" s="94">
        <f>(J7-1+J9-1+J10-1+J13-1+J16-1+J19-1+((J23-1)*1.5)+((J31-1)*1.5))/9-1</f>
        <v>0</v>
      </c>
      <c r="E91" s="94">
        <f>(K7-1+K9-1+K10-1+K13-1+K16-1+K19-1+((K23-1)*1.5)+((K31-1)*1.5))/9</f>
        <v>-1</v>
      </c>
      <c r="F91" s="95" t="str">
        <f t="shared" si="3"/>
        <v>Red</v>
      </c>
      <c r="G91" s="95" t="str">
        <f t="shared" si="3"/>
        <v>Red</v>
      </c>
      <c r="H91" s="92"/>
      <c r="I91" s="91"/>
      <c r="J91" s="91"/>
      <c r="K91" s="91"/>
      <c r="L91" s="91"/>
      <c r="M91" s="91"/>
      <c r="N91" s="47"/>
      <c r="O91" s="47"/>
      <c r="P91" s="47"/>
      <c r="Q91" s="47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 x14ac:dyDescent="0.2">
      <c r="A92" s="90"/>
      <c r="B92" s="92"/>
      <c r="C92" s="92" t="s">
        <v>24</v>
      </c>
      <c r="D92" s="94">
        <f>(((J12-1)*1.5)+J14-1+J15-1+J24-1+J30-1)/5.5-1</f>
        <v>0</v>
      </c>
      <c r="E92" s="94">
        <f>(((K12-1)*1.5)+K14-1+K15-1+K24-1+K30-1)/5.5</f>
        <v>-1</v>
      </c>
      <c r="F92" s="95" t="str">
        <f t="shared" si="3"/>
        <v>Red</v>
      </c>
      <c r="G92" s="95" t="str">
        <f t="shared" si="3"/>
        <v>Red</v>
      </c>
      <c r="H92" s="92"/>
      <c r="I92" s="91"/>
      <c r="J92" s="91"/>
      <c r="K92" s="91"/>
      <c r="L92" s="91"/>
      <c r="M92" s="91"/>
      <c r="N92" s="47"/>
      <c r="O92" s="47"/>
      <c r="P92" s="47"/>
      <c r="Q92" s="47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x14ac:dyDescent="0.2">
      <c r="A93" s="90"/>
      <c r="B93" s="92"/>
      <c r="C93" s="92" t="s">
        <v>32</v>
      </c>
      <c r="D93" s="94">
        <f>(J8-1+J11-1+J17-1+((J20-1)*1.5)+J27-1+((J29-1)*1.5))/7-1</f>
        <v>0</v>
      </c>
      <c r="E93" s="94">
        <f>(K8-1+K11-1+K17-1+((K20-1)*1.5)+K27-1+((K29-1)*1.5))/7</f>
        <v>-1</v>
      </c>
      <c r="F93" s="95" t="str">
        <f t="shared" si="3"/>
        <v>Red</v>
      </c>
      <c r="G93" s="95" t="str">
        <f t="shared" si="3"/>
        <v>Red</v>
      </c>
      <c r="H93" s="92"/>
      <c r="I93" s="91"/>
      <c r="J93" s="91"/>
      <c r="K93" s="91"/>
      <c r="L93" s="91"/>
      <c r="M93" s="91"/>
      <c r="N93" s="47"/>
      <c r="O93" s="47"/>
      <c r="P93" s="47"/>
      <c r="Q93" s="47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</row>
    <row r="94" spans="1:32" x14ac:dyDescent="0.2">
      <c r="A94" s="90"/>
      <c r="B94" s="92"/>
      <c r="C94" s="92" t="s">
        <v>33</v>
      </c>
      <c r="D94" s="94">
        <f>(J7-1+J10-1+J16-1+((J22-1)*1.5)+J23-1+((J25-1)*1.5))/7-1</f>
        <v>0</v>
      </c>
      <c r="E94" s="94">
        <f>(K7-1+K10-1+K16-1+((K22-1)*1.5)+K23-1+((K25-1)*1.5))/7</f>
        <v>-1</v>
      </c>
      <c r="F94" s="95" t="str">
        <f t="shared" si="3"/>
        <v>Red</v>
      </c>
      <c r="G94" s="95" t="str">
        <f t="shared" si="3"/>
        <v>Red</v>
      </c>
      <c r="H94" s="92"/>
      <c r="I94" s="91"/>
      <c r="J94" s="91"/>
      <c r="K94" s="91"/>
      <c r="L94" s="91"/>
      <c r="M94" s="91"/>
      <c r="N94" s="47"/>
      <c r="O94" s="47"/>
      <c r="P94" s="47"/>
      <c r="Q94" s="47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</row>
    <row r="95" spans="1:32" x14ac:dyDescent="0.2">
      <c r="A95" s="90"/>
      <c r="B95" s="92"/>
      <c r="C95" s="92" t="s">
        <v>25</v>
      </c>
      <c r="D95" s="94">
        <f>SUM(D85:D94)/10</f>
        <v>0</v>
      </c>
      <c r="E95" s="94">
        <f>SUM(E85:E94)/10</f>
        <v>-1</v>
      </c>
      <c r="F95" s="92"/>
      <c r="G95" s="92"/>
      <c r="H95" s="92"/>
      <c r="I95" s="91"/>
      <c r="J95" s="91"/>
      <c r="K95" s="91"/>
      <c r="L95" s="91"/>
      <c r="M95" s="91"/>
      <c r="N95" s="47"/>
      <c r="O95" s="47"/>
      <c r="P95" s="47"/>
      <c r="Q95" s="47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</row>
    <row r="96" spans="1:32" x14ac:dyDescent="0.2">
      <c r="A96" s="90"/>
      <c r="B96" s="92"/>
      <c r="C96" s="92"/>
      <c r="D96" s="92"/>
      <c r="E96" s="92"/>
      <c r="F96" s="92"/>
      <c r="G96" s="92"/>
      <c r="H96" s="92"/>
      <c r="I96" s="91"/>
      <c r="J96" s="91"/>
      <c r="K96" s="91"/>
      <c r="L96" s="91"/>
      <c r="M96" s="91"/>
      <c r="N96" s="47"/>
      <c r="O96" s="47"/>
      <c r="P96" s="47"/>
      <c r="Q96" s="47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</row>
    <row r="97" spans="1:32" x14ac:dyDescent="0.2">
      <c r="A97" s="90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47"/>
      <c r="O97" s="47"/>
      <c r="P97" s="47"/>
      <c r="Q97" s="47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</row>
    <row r="98" spans="1:32" x14ac:dyDescent="0.2">
      <c r="A98" s="90"/>
      <c r="B98" s="91"/>
      <c r="C98" s="96"/>
      <c r="D98" s="96"/>
      <c r="E98" s="96"/>
      <c r="F98" s="96"/>
      <c r="G98" s="96"/>
      <c r="H98" s="96"/>
      <c r="I98" s="91"/>
      <c r="J98" s="91"/>
      <c r="K98" s="91"/>
      <c r="L98" s="91"/>
      <c r="M98" s="91"/>
      <c r="N98" s="47"/>
      <c r="O98" s="47"/>
      <c r="P98" s="47"/>
      <c r="Q98" s="47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</row>
    <row r="99" spans="1:32" x14ac:dyDescent="0.2">
      <c r="A99" s="90"/>
      <c r="B99" s="91"/>
      <c r="C99" s="96"/>
      <c r="D99" s="96"/>
      <c r="E99" s="96"/>
      <c r="F99" s="96"/>
      <c r="G99" s="96"/>
      <c r="H99" s="96"/>
      <c r="I99" s="91"/>
      <c r="J99" s="91"/>
      <c r="K99" s="91"/>
      <c r="L99" s="91"/>
      <c r="M99" s="91"/>
      <c r="N99" s="47"/>
      <c r="O99" s="47"/>
      <c r="P99" s="47"/>
      <c r="Q99" s="47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 x14ac:dyDescent="0.2">
      <c r="A100" s="90"/>
      <c r="B100" s="91"/>
      <c r="C100" s="96"/>
      <c r="D100" s="96"/>
      <c r="E100" s="96"/>
      <c r="F100" s="96"/>
      <c r="G100" s="96"/>
      <c r="H100" s="96"/>
      <c r="I100" s="91"/>
      <c r="J100" s="91"/>
      <c r="K100" s="91"/>
      <c r="L100" s="91"/>
      <c r="M100" s="91"/>
      <c r="N100" s="47"/>
      <c r="O100" s="47"/>
      <c r="P100" s="47"/>
      <c r="Q100" s="47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</row>
    <row r="101" spans="1:32" x14ac:dyDescent="0.2">
      <c r="A101" s="90"/>
      <c r="B101" s="91"/>
      <c r="C101" s="96"/>
      <c r="D101" s="96"/>
      <c r="E101" s="96"/>
      <c r="F101" s="96"/>
      <c r="G101" s="96"/>
      <c r="H101" s="96"/>
      <c r="I101" s="91"/>
      <c r="J101" s="91"/>
      <c r="K101" s="91"/>
      <c r="L101" s="91"/>
      <c r="M101" s="91"/>
      <c r="N101" s="47"/>
      <c r="O101" s="47"/>
      <c r="P101" s="47"/>
      <c r="Q101" s="47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</row>
    <row r="102" spans="1:32" x14ac:dyDescent="0.2">
      <c r="B102" s="17"/>
      <c r="C102" s="97"/>
      <c r="D102" s="97"/>
      <c r="E102" s="97"/>
      <c r="F102" s="97"/>
      <c r="G102" s="97"/>
      <c r="H102" s="97"/>
      <c r="I102" s="98"/>
      <c r="J102" s="17"/>
      <c r="K102" s="17"/>
      <c r="L102" s="17"/>
      <c r="M102" s="17"/>
      <c r="N102" s="17"/>
      <c r="O102" s="17"/>
      <c r="P102" s="17"/>
      <c r="Q102" s="17"/>
    </row>
  </sheetData>
  <sheetProtection algorithmName="SHA-512" hashValue="SEu4Th+PRS/P17rTWEN01Dv9ie2ZtBA4tpAa4+7vkwb/W4DaS21lftItQBxGRCix46ILskuKsyNJBhNrC/+Ijg==" saltValue="7q4GE7nHe774oFCOu7vLSg==" spinCount="100000" sheet="1" objects="1" scenarios="1"/>
  <mergeCells count="6">
    <mergeCell ref="M14:N14"/>
    <mergeCell ref="B6:J6"/>
    <mergeCell ref="C2:K2"/>
    <mergeCell ref="C3:J3"/>
    <mergeCell ref="C4:J4"/>
    <mergeCell ref="C5:J5"/>
  </mergeCells>
  <conditionalFormatting sqref="F85:G85">
    <cfRule type="expression" dxfId="30" priority="2" stopIfTrue="1">
      <formula>"c70&lt;0.5"</formula>
    </cfRule>
    <cfRule type="expression" dxfId="29" priority="3" stopIfTrue="1">
      <formula>"c70&gt;1.5"</formula>
    </cfRule>
    <cfRule type="expression" dxfId="28" priority="4" stopIfTrue="1">
      <formula>"c70!&gt;1.5&amp;c70!&lt;0.5"</formula>
    </cfRule>
  </conditionalFormatting>
  <conditionalFormatting sqref="N16:N25">
    <cfRule type="cellIs" dxfId="27" priority="5" stopIfTrue="1" operator="greaterThanOrEqual">
      <formula>8.5</formula>
    </cfRule>
    <cfRule type="cellIs" dxfId="26" priority="6" stopIfTrue="1" operator="greaterThan">
      <formula>5</formula>
    </cfRule>
    <cfRule type="cellIs" dxfId="25" priority="7" stopIfTrue="1" operator="lessThanOrEqual">
      <formula>5</formula>
    </cfRule>
  </conditionalFormatting>
  <conditionalFormatting sqref="K7">
    <cfRule type="expression" dxfId="24" priority="8" stopIfTrue="1">
      <formula>OR($K$36=4, K36=5, K36=8, K36=11)</formula>
    </cfRule>
  </conditionalFormatting>
  <conditionalFormatting sqref="K8">
    <cfRule type="expression" dxfId="23" priority="9" stopIfTrue="1">
      <formula>OR(K36=4,K36=10)</formula>
    </cfRule>
  </conditionalFormatting>
  <conditionalFormatting sqref="K9">
    <cfRule type="expression" dxfId="22" priority="10" stopIfTrue="1">
      <formula>OR(K36=4, K36=8)</formula>
    </cfRule>
  </conditionalFormatting>
  <conditionalFormatting sqref="K11">
    <cfRule type="expression" dxfId="21" priority="12" stopIfTrue="1">
      <formula>OR(K36=4, K36=10)</formula>
    </cfRule>
  </conditionalFormatting>
  <conditionalFormatting sqref="K12">
    <cfRule type="expression" dxfId="20" priority="13" stopIfTrue="1">
      <formula>OR(K36=6, K36=9)</formula>
    </cfRule>
  </conditionalFormatting>
  <conditionalFormatting sqref="K13">
    <cfRule type="expression" dxfId="19" priority="14" stopIfTrue="1">
      <formula>OR(K36=5, K36=8, K36=2)</formula>
    </cfRule>
  </conditionalFormatting>
  <conditionalFormatting sqref="K14">
    <cfRule type="expression" dxfId="18" priority="15" stopIfTrue="1">
      <formula>OR(K36=3, K36=6, K36=9)</formula>
    </cfRule>
  </conditionalFormatting>
  <conditionalFormatting sqref="K15">
    <cfRule type="expression" dxfId="17" priority="16" stopIfTrue="1">
      <formula>OR(K36=3, K36=7, K36=9)</formula>
    </cfRule>
  </conditionalFormatting>
  <conditionalFormatting sqref="K16">
    <cfRule type="expression" dxfId="16" priority="17" stopIfTrue="1">
      <formula>OR(K36=7, K36=8, K36=11, K36=2)</formula>
    </cfRule>
  </conditionalFormatting>
  <conditionalFormatting sqref="K17">
    <cfRule type="expression" dxfId="15" priority="18" stopIfTrue="1">
      <formula>OR(K36=7, K36=10)</formula>
    </cfRule>
  </conditionalFormatting>
  <conditionalFormatting sqref="K18">
    <cfRule type="expression" dxfId="14" priority="19" stopIfTrue="1">
      <formula>OR(K36=2, K36=4, K36=5, K36=10)</formula>
    </cfRule>
  </conditionalFormatting>
  <conditionalFormatting sqref="K19">
    <cfRule type="expression" dxfId="13" priority="20" stopIfTrue="1">
      <formula>OR(K36=2, K36=8)</formula>
    </cfRule>
  </conditionalFormatting>
  <conditionalFormatting sqref="K20">
    <cfRule type="expression" dxfId="12" priority="21" stopIfTrue="1">
      <formula>OR(K36=4, K36=7, K36=10)</formula>
    </cfRule>
  </conditionalFormatting>
  <conditionalFormatting sqref="K21">
    <cfRule type="expression" dxfId="11" priority="22" stopIfTrue="1">
      <formula>(K36=2)</formula>
    </cfRule>
  </conditionalFormatting>
  <conditionalFormatting sqref="K22">
    <cfRule type="expression" dxfId="10" priority="23" stopIfTrue="1">
      <formula>OR(K36=2, K36=3, K36=5, K36=11)</formula>
    </cfRule>
  </conditionalFormatting>
  <conditionalFormatting sqref="K23">
    <cfRule type="expression" dxfId="9" priority="24" stopIfTrue="1">
      <formula>OR(K36=8, K36=5, K36=11)</formula>
    </cfRule>
  </conditionalFormatting>
  <conditionalFormatting sqref="K24">
    <cfRule type="expression" dxfId="8" priority="25" stopIfTrue="1">
      <formula>OR(K36=6, K36=9)</formula>
    </cfRule>
  </conditionalFormatting>
  <conditionalFormatting sqref="K25">
    <cfRule type="expression" dxfId="7" priority="26" stopIfTrue="1">
      <formula>OR(K36=2, K36=7, K36=11)</formula>
    </cfRule>
  </conditionalFormatting>
  <conditionalFormatting sqref="K26">
    <cfRule type="expression" dxfId="6" priority="27" stopIfTrue="1">
      <formula>OR(K36=3, K36=2)</formula>
    </cfRule>
  </conditionalFormatting>
  <conditionalFormatting sqref="K27">
    <cfRule type="expression" dxfId="5" priority="28" stopIfTrue="1">
      <formula>OR(K36=3, K36=7, K36=10)</formula>
    </cfRule>
  </conditionalFormatting>
  <conditionalFormatting sqref="K28">
    <cfRule type="expression" dxfId="4" priority="29" stopIfTrue="1">
      <formula>(K36=5)</formula>
    </cfRule>
  </conditionalFormatting>
  <conditionalFormatting sqref="K29">
    <cfRule type="expression" dxfId="3" priority="30" stopIfTrue="1">
      <formula>OR(K36=7, K36=10)</formula>
    </cfRule>
  </conditionalFormatting>
  <conditionalFormatting sqref="K30">
    <cfRule type="expression" dxfId="2" priority="31" stopIfTrue="1">
      <formula>OR(K36=3, K36=6, K36=9)</formula>
    </cfRule>
  </conditionalFormatting>
  <conditionalFormatting sqref="K31">
    <cfRule type="expression" dxfId="1" priority="32" stopIfTrue="1">
      <formula>(K36=8)</formula>
    </cfRule>
  </conditionalFormatting>
  <conditionalFormatting sqref="K10">
    <cfRule type="expression" dxfId="0" priority="11" stopIfTrue="1">
      <formula>OR(K36=5, K36=8, K36=11)</formula>
    </cfRule>
  </conditionalFormatting>
  <pageMargins left="0.25" right="0.25" top="0.75" bottom="0.75" header="0.3" footer="0.3"/>
  <pageSetup paperSize="9" scale="32" orientation="portrait" horizontalDpi="300" verticalDpi="300" r:id="rId1"/>
  <headerFooter alignWithMargins="0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Drop Down 31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200025</xdr:rowOff>
                  </from>
                  <to>
                    <xdr:col>10</xdr:col>
                    <xdr:colOff>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200025</xdr:rowOff>
                  </from>
                  <to>
                    <xdr:col>10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200025</xdr:rowOff>
                  </from>
                  <to>
                    <xdr:col>10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Drop Down 13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10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9525</xdr:rowOff>
                  </from>
                  <to>
                    <xdr:col>10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Drop Down 1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10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Drop Down 1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Drop Down 1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Drop Down 18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Drop Down 19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Drop Down 20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200025</xdr:rowOff>
                  </from>
                  <to>
                    <xdr:col>10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Drop Down 21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200025</xdr:rowOff>
                  </from>
                  <to>
                    <xdr:col>10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Drop Down 22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Drop Down 23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Drop Down 24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Drop Down 25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200025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Drop Down 26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Drop Down 27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Drop Down 28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Drop Down 29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200025</xdr:rowOff>
                  </from>
                  <to>
                    <xdr:col>10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Drop Down 34">
              <controlPr defaultSize="0" autoFill="0" autoLine="0" autoPict="0">
                <anchor moveWithCells="1">
                  <from>
                    <xdr:col>12</xdr:col>
                    <xdr:colOff>704850</xdr:colOff>
                    <xdr:row>26</xdr:row>
                    <xdr:rowOff>114300</xdr:rowOff>
                  </from>
                  <to>
                    <xdr:col>12</xdr:col>
                    <xdr:colOff>2686050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Drop Down 30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200025</xdr:rowOff>
                  </from>
                  <to>
                    <xdr:col>10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check</vt:lpstr>
    </vt:vector>
  </TitlesOfParts>
  <Company>Mindshop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Mason</dc:creator>
  <cp:lastModifiedBy>Michael Carew</cp:lastModifiedBy>
  <cp:lastPrinted>2021-01-24T02:52:20Z</cp:lastPrinted>
  <dcterms:created xsi:type="dcterms:W3CDTF">2002-04-09T03:57:31Z</dcterms:created>
  <dcterms:modified xsi:type="dcterms:W3CDTF">2021-01-25T05:05:12Z</dcterms:modified>
</cp:coreProperties>
</file>